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Доходы!$F$235</definedName>
    <definedName name="LAST_CELL" localSheetId="2">Источники!$F$25</definedName>
    <definedName name="LAST_CELL" localSheetId="1">Расходы!$F$126</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Доходы!$A$235</definedName>
    <definedName name="REND_1" localSheetId="2">Источники!$A$25</definedName>
    <definedName name="REND_1" localSheetId="1">Расходы!$A$127</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21" i="3" l="1"/>
  <c r="F20" i="3"/>
  <c r="E12" i="3"/>
  <c r="E20" i="3"/>
  <c r="E21" i="3"/>
  <c r="E22" i="3"/>
  <c r="F19"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alcChain>
</file>

<file path=xl/sharedStrings.xml><?xml version="1.0" encoding="utf-8"?>
<sst xmlns="http://schemas.openxmlformats.org/spreadsheetml/2006/main" count="1212" uniqueCount="606">
  <si>
    <t>ОТЧЕТ ОБ ИСПОЛНЕНИИ БЮДЖЕТА</t>
  </si>
  <si>
    <t>КОДЫ</t>
  </si>
  <si>
    <t xml:space="preserve">  Форма по ОКУД</t>
  </si>
  <si>
    <t>0503117</t>
  </si>
  <si>
    <t xml:space="preserve">                   Дата</t>
  </si>
  <si>
    <t>01.10.2018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</si>
  <si>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</si>
  <si>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</si>
  <si>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</si>
  <si>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</si>
  <si>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</si>
  <si>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</si>
  <si>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</si>
  <si>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</si>
  <si>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Администрации муниципального образования "Подпорожский муниципальный район Ленинградской области"</t>
  </si>
  <si>
    <t>Подпорожский муниципальный район</t>
  </si>
  <si>
    <t>Единица измерения: руб.</t>
  </si>
  <si>
    <t>02288867</t>
  </si>
  <si>
    <t>019</t>
  </si>
  <si>
    <t>41636000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</si>
  <si>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</si>
  <si>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</si>
  <si>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</si>
  <si>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</si>
  <si>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</si>
  <si>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</si>
  <si>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</si>
  <si>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</si>
  <si>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</si>
  <si>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</si>
  <si>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</si>
  <si>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</si>
  <si>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</si>
  <si>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</si>
  <si>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</si>
  <si>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</si>
  <si>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</si>
  <si>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</si>
  <si>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</si>
  <si>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</si>
  <si>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</si>
  <si>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</si>
  <si>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</si>
  <si>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</si>
  <si>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</si>
  <si>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</si>
  <si>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</si>
  <si>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</si>
  <si>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</si>
  <si>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</si>
  <si>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</si>
  <si>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</si>
  <si>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</si>
  <si>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</si>
  <si>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</si>
  <si>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</si>
  <si>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</si>
  <si>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</si>
  <si>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</si>
  <si>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</si>
  <si>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</si>
  <si>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</si>
  <si>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</si>
  <si>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</si>
  <si>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</si>
  <si>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</si>
  <si>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</si>
  <si>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</si>
  <si>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</si>
  <si>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</si>
  <si>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</si>
  <si>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</si>
  <si>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</si>
  <si>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</si>
  <si>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</si>
  <si>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</si>
  <si>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</si>
  <si>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</si>
  <si>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</si>
  <si>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</si>
  <si>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</si>
  <si>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</si>
  <si>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</si>
  <si>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</si>
  <si>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</si>
  <si>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</si>
  <si>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</si>
  <si>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</si>
  <si>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</si>
  <si>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</si>
  <si>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</si>
  <si>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</si>
  <si>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</si>
  <si>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</si>
  <si>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</si>
  <si>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</si>
  <si>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</si>
  <si>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</si>
  <si>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</si>
  <si>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</si>
  <si>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</si>
  <si>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</si>
  <si>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</si>
  <si>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</si>
  <si>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</si>
  <si>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</si>
  <si>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</si>
  <si>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</si>
  <si>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</si>
  <si>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</si>
  <si>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</si>
  <si>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</si>
  <si>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</si>
  <si>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сельскохозяйственный налог</t>
  </si>
  <si>
    <t>182 10503000010000110</t>
  </si>
  <si>
    <t>182 10503010010000110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</si>
  <si>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</si>
  <si>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</si>
  <si>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</si>
  <si>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</si>
  <si>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</si>
  <si>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</si>
  <si>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</si>
  <si>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</si>
  <si>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</si>
  <si>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</si>
  <si>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</si>
  <si>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</si>
  <si>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</si>
  <si>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</si>
  <si>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</si>
  <si>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</si>
  <si>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ДОХОДЫ ОТ ИСПОЛЬЗОВАНИЯ ИМУЩЕСТВА, НАХОДЯЩЕГОСЯ В ГОСУДАРСТВЕННОЙ И МУНИЦИПАЛЬНОЙ СОБСТВЕННОСТИ</t>
  </si>
  <si>
    <t>900 11100000000000000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</si>
  <si>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</si>
  <si>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</si>
  <si>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</si>
  <si>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</si>
  <si>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</si>
  <si>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</si>
  <si>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</si>
  <si>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900 11105013100000120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</si>
  <si>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</si>
  <si>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</si>
  <si>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</si>
  <si>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</si>
  <si>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</si>
  <si>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900 11105025050000120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</si>
  <si>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</si>
  <si>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</si>
  <si>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</si>
  <si>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900 11105035050000120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</si>
  <si>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</si>
  <si>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</si>
  <si>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</si>
  <si>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</si>
  <si>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</si>
  <si>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900 11109045050000120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</si>
  <si>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</si>
  <si>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</si>
  <si>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</si>
  <si>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</si>
  <si>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</si>
  <si>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</si>
  <si>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</si>
  <si>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</si>
  <si>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</si>
  <si>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</si>
  <si>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</si>
  <si>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</si>
  <si>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</si>
  <si>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</si>
  <si>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</si>
  <si>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</si>
  <si>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</si>
  <si>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</si>
  <si>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</si>
  <si>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</si>
  <si>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</si>
  <si>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(РАБОТ) И КОМПЕНСАЦИИ ЗАТРАТ ГОСУДАРСТВА</t>
  </si>
  <si>
    <t>000 11300000000000000</t>
  </si>
  <si>
    <t>Доходы от оказания платных услуг (работ)</t>
  </si>
  <si>
    <t>901 11301000000000130</t>
  </si>
  <si>
    <t>Прочие доходы от оказания платных услуг (работ)</t>
  </si>
  <si>
    <t>901 11301990000000130</t>
  </si>
  <si>
    <t>Прочие доходы от оказания платных услуг (работ) получателями средств бюджетов муниципальных районов</t>
  </si>
  <si>
    <t>901 11301995050000130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</si>
  <si>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</si>
  <si>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</si>
  <si>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</si>
  <si>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</si>
  <si>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</si>
  <si>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</si>
  <si>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900 11302995050000130</t>
  </si>
  <si>
    <t>901 11302995050000130</t>
  </si>
  <si>
    <t>ДОХОДЫ ОТ ПРОДАЖИ МАТЕРИАЛЬНЫХ И НЕМАТЕРИАЛЬНЫХ АКТИВОВ</t>
  </si>
  <si>
    <t>900 11400000000000000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</si>
  <si>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</si>
  <si>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</si>
  <si>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</si>
  <si>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</si>
  <si>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</si>
  <si>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900 11402053050000410</t>
  </si>
  <si>
    <t>Доходы от продажи земельных участков, находящихся в государственной и муниципальной собственности</t>
  </si>
  <si>
    <t>900 11406000000000430</t>
  </si>
  <si>
    <t>Доходы от продажи земельных участков, государственная собственность на которые не разграничена</t>
  </si>
  <si>
    <t>900 11406010000000430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</si>
  <si>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</si>
  <si>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</si>
  <si>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</si>
  <si>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900 11406013130000430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</si>
  <si>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</si>
  <si>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</si>
  <si>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</si>
  <si>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</si>
  <si>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</si>
  <si>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</si>
  <si>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</si>
  <si>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</si>
  <si>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</si>
  <si>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</si>
  <si>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</si>
  <si>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</si>
  <si>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</si>
  <si>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</si>
  <si>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</si>
  <si>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</si>
  <si>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</si>
  <si>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</si>
  <si>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</si>
  <si>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</si>
  <si>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</si>
  <si>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</si>
  <si>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</si>
  <si>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</si>
  <si>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</si>
  <si>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</si>
  <si>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</si>
  <si>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</si>
  <si>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</si>
  <si>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</si>
  <si>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</si>
  <si>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900 11623000000000140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</si>
  <si>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</si>
  <si>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900 11623050050000140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</si>
  <si>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</si>
  <si>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900 11623051050000140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</si>
  <si>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</si>
  <si>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</si>
  <si>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</si>
  <si>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</si>
  <si>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</si>
  <si>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</si>
  <si>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</si>
  <si>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</si>
  <si>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321 11625050010000140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</si>
  <si>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</si>
  <si>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</si>
  <si>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048 11625050016000140</t>
  </si>
  <si>
    <t>Денежные взыскания (штрафы) за нарушение земельного законодательства</t>
  </si>
  <si>
    <t>000 11625060010000140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</si>
  <si>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</si>
  <si>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</si>
  <si>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</si>
  <si>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</si>
  <si>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</si>
  <si>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</si>
  <si>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</si>
  <si>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</si>
  <si>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</si>
  <si>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</si>
  <si>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</si>
  <si>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</si>
  <si>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188 11628000010000140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</si>
  <si>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</si>
  <si>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</si>
  <si>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</si>
  <si>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</si>
  <si>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</si>
  <si>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</si>
  <si>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</si>
  <si>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</si>
  <si>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</si>
  <si>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</si>
  <si>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</si>
  <si>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019 11632000000000140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</si>
  <si>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</si>
  <si>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019 11632000050000140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</si>
  <si>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</si>
  <si>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</si>
  <si>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</si>
  <si>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</si>
  <si>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900 11633050050000140</t>
  </si>
  <si>
    <t>925 11633050050000140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</si>
  <si>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</si>
  <si>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</si>
  <si>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</si>
  <si>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192 11643000010000140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</si>
  <si>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</si>
  <si>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</si>
  <si>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182 11643000016000140</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</si>
  <si>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</si>
  <si>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</si>
  <si>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</si>
  <si>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</si>
  <si>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</si>
  <si>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133 11690050050000140</t>
  </si>
  <si>
    <t>177 11690050050000140</t>
  </si>
  <si>
    <t>188 11690050050000140</t>
  </si>
  <si>
    <t>321 11690050050000140</t>
  </si>
  <si>
    <t>900 11690050050000140</t>
  </si>
  <si>
    <t>970 11690050050000140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</si>
  <si>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</si>
  <si>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</si>
  <si>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</si>
  <si>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</si>
  <si>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</si>
  <si>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415 11690050056000140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</si>
  <si>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</si>
  <si>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</si>
  <si>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</si>
  <si>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</si>
  <si>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</si>
  <si>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</si>
  <si>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</si>
  <si>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</si>
  <si>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019 11701050050000180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</si>
  <si>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</si>
  <si>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</si>
  <si>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</si>
  <si>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</si>
  <si>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</si>
  <si>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019 20210000000000151</t>
  </si>
  <si>
    <t>Дотации на выравнивание бюджетной обеспеченности</t>
  </si>
  <si>
    <t>019 20215001000000151</t>
  </si>
  <si>
    <t>Дотации бюджетам муниципальных районов на выравнивание бюджетной обеспеченности</t>
  </si>
  <si>
    <t>019 20215001050000151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</si>
  <si>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</si>
  <si>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</si>
  <si>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</si>
  <si>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900 20220077000000151</t>
  </si>
  <si>
    <t>Субсидии бюджетам муниципальных районов на софинансирование капитальных вложений в объекты муниципальной собственности</t>
  </si>
  <si>
    <t>900 20220077050000151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</si>
  <si>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</si>
  <si>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</si>
  <si>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</si>
  <si>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000 20225097050000151</t>
  </si>
  <si>
    <t>901 20225097050000151</t>
  </si>
  <si>
    <t>Субсидия бюджетам на поддержку отрасли культуры</t>
  </si>
  <si>
    <t>900 20225519000000151</t>
  </si>
  <si>
    <t>Субсидия бюджетам муниципальных районов на поддержку отрасли культуры</t>
  </si>
  <si>
    <t>900 20225519050000151</t>
  </si>
  <si>
    <t>Прочие субсидии</t>
  </si>
  <si>
    <t>000 20229999000000151</t>
  </si>
  <si>
    <t>Прочие субсидии бюджетам муниципальных районов</t>
  </si>
  <si>
    <t>000 20229999050000151</t>
  </si>
  <si>
    <t>900 20229999050000151</t>
  </si>
  <si>
    <t>901 20229999050000151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</si>
  <si>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</si>
  <si>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</si>
  <si>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</si>
  <si>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</si>
  <si>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</si>
  <si>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</si>
  <si>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012 20230024050000151</t>
  </si>
  <si>
    <t>019 20230024050000151</t>
  </si>
  <si>
    <t>900 20230024050000151</t>
  </si>
  <si>
    <t>901 20230024050000151</t>
  </si>
  <si>
    <t>Субвенции бюджетам на содержание ребенка в семье опекуна и приемной семье, а также вознаграждение, причитающееся приемному родителю</t>
  </si>
  <si>
    <t>900 20230027000000151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</si>
  <si>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</si>
  <si>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</si>
  <si>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</si>
  <si>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</si>
  <si>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</si>
  <si>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</si>
  <si>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</si>
  <si>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</si>
  <si>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</si>
  <si>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900 20235120050000151</t>
  </si>
  <si>
    <t>Субвенции бюджетам на выплату единовременного пособия при всех формах устройства детей, лишенных родительского попечения, в семью</t>
  </si>
  <si>
    <t>900 20235260000000151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</si>
  <si>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</si>
  <si>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900 20235260050000151</t>
  </si>
  <si>
    <t>Субвенции бюджетам на государственную регистрацию актов гражданского состояния</t>
  </si>
  <si>
    <t>900 20235930000000151</t>
  </si>
  <si>
    <t>Субвенции бюджетам муниципальных районов на государственную регистрацию актов гражданского состояния</t>
  </si>
  <si>
    <t>900 20235930050000151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</si>
  <si>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</si>
  <si>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</si>
  <si>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</si>
  <si>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</si>
  <si>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</si>
  <si>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</si>
  <si>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</si>
  <si>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</si>
  <si>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</si>
  <si>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</si>
  <si>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019 20245160050000151</t>
  </si>
  <si>
    <t>900 20245160050000151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</si>
  <si>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</si>
  <si>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</si>
  <si>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</si>
  <si>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</si>
  <si>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012 20249999050000151</t>
  </si>
  <si>
    <t>019 20249999050000151</t>
  </si>
  <si>
    <t>900 20249999050000151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</si>
  <si>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</si>
  <si>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</si>
  <si>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</si>
  <si>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</si>
  <si>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</si>
  <si>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</si>
  <si>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012 21960010050000151</t>
  </si>
  <si>
    <t>900 21960010050000151</t>
  </si>
  <si>
    <t>901 21960010050000151</t>
  </si>
  <si>
    <t xml:space="preserve">                          2. Расходы бюджета</t>
  </si>
  <si>
    <t>Форма 0503117  с.2</t>
  </si>
  <si>
    <t>Код расхода по бюджетной классификации</t>
  </si>
  <si>
    <t>Расходы бюджета - всего</t>
  </si>
  <si>
    <t>200</t>
  </si>
  <si>
    <t>x</t>
  </si>
  <si>
    <t>Фонд оплаты труда государственных (муниципальных) органов</t>
  </si>
  <si>
    <t xml:space="preserve">000 0102 0000000000 121 </t>
  </si>
  <si>
    <t>Иные выплаты персоналу государственных (муниципальных) органов, за исключением фонда оплаты труда</t>
  </si>
  <si>
    <t xml:space="preserve">000 0102 0000000000 122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</si>
  <si>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</si>
  <si>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000 0102 0000000000 129 </t>
  </si>
  <si>
    <t xml:space="preserve">000 0103 0000000000 121 </t>
  </si>
  <si>
    <t xml:space="preserve">000 0103 0000000000 122 </t>
  </si>
  <si>
    <t xml:space="preserve">000 0103 0000000000 129 </t>
  </si>
  <si>
    <t>Прочая закупка товаров, работ и услуг</t>
  </si>
  <si>
    <t xml:space="preserve">000 0103 0000000000 244 </t>
  </si>
  <si>
    <t>Уплата прочих налогов, сборов</t>
  </si>
  <si>
    <t xml:space="preserve">000 0103 0000000000 852 </t>
  </si>
  <si>
    <t>Уплата иных платежей</t>
  </si>
  <si>
    <t xml:space="preserve">000 0103 0000000000 853 </t>
  </si>
  <si>
    <t xml:space="preserve">000 0104 0000000000 121 </t>
  </si>
  <si>
    <t xml:space="preserve">000 0104 0000000000 122 </t>
  </si>
  <si>
    <t xml:space="preserve">000 0104 0000000000 129 </t>
  </si>
  <si>
    <t xml:space="preserve">000 0104 0000000000 244 </t>
  </si>
  <si>
    <t>Пособия, компенсации и иные социальные выплаты гражданам, кроме публичных нормативных обязательств</t>
  </si>
  <si>
    <t xml:space="preserve">000 0104 0000000000 321 </t>
  </si>
  <si>
    <t xml:space="preserve">000 0104 0000000000 852 </t>
  </si>
  <si>
    <t xml:space="preserve">000 0104 0000000000 853 </t>
  </si>
  <si>
    <t xml:space="preserve">000 0105 0000000000 244 </t>
  </si>
  <si>
    <t xml:space="preserve">000 0106 0000000000 121 </t>
  </si>
  <si>
    <t xml:space="preserve">000 0106 0000000000 122 </t>
  </si>
  <si>
    <t xml:space="preserve">000 0106 0000000000 129 </t>
  </si>
  <si>
    <t xml:space="preserve">000 0106 0000000000 244 </t>
  </si>
  <si>
    <t>Фонд оплаты труда учреждений</t>
  </si>
  <si>
    <t xml:space="preserve">000 0113 0000000000 111 </t>
  </si>
  <si>
    <t>Иные выплаты персоналу учреждений, за исключением фонда оплаты труда</t>
  </si>
  <si>
    <t xml:space="preserve">000 0113 0000000000 112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</si>
  <si>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</si>
  <si>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000 0113 0000000000 119 </t>
  </si>
  <si>
    <t xml:space="preserve">000 0113 0000000000 121 </t>
  </si>
  <si>
    <t xml:space="preserve">000 0113 0000000000 129 </t>
  </si>
  <si>
    <t xml:space="preserve">000 0113 0000000000 244 </t>
  </si>
  <si>
    <t>Исполнение судебных актов Российской Федерации и мировых соглашений по возмещению причиненного вреда</t>
  </si>
  <si>
    <t xml:space="preserve">000 0113 0000000000 831 </t>
  </si>
  <si>
    <t xml:space="preserve">000 0113 0000000000 852 </t>
  </si>
  <si>
    <t xml:space="preserve">000 0113 0000000000 853 </t>
  </si>
  <si>
    <t xml:space="preserve">000 0309 0000000000 244 </t>
  </si>
  <si>
    <t xml:space="preserve">000 0314 0000000000 111 </t>
  </si>
  <si>
    <t xml:space="preserve">000 0314 0000000000 119 </t>
  </si>
  <si>
    <t xml:space="preserve">000 0314 0000000000 121 </t>
  </si>
  <si>
    <t xml:space="preserve">000 0314 0000000000 122 </t>
  </si>
  <si>
    <t xml:space="preserve">000 0314 0000000000 129 </t>
  </si>
  <si>
    <t xml:space="preserve">000 0314 0000000000 244 </t>
  </si>
  <si>
    <t xml:space="preserve">000 0405 0000000000 121 </t>
  </si>
  <si>
    <t xml:space="preserve">000 0405 0000000000 129 </t>
  </si>
  <si>
    <t xml:space="preserve">000 0405 0000000000 244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</si>
  <si>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</si>
  <si>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000 0405 0000000000 811 </t>
  </si>
  <si>
    <t xml:space="preserve">000 0408 0000000000 244 </t>
  </si>
  <si>
    <t xml:space="preserve">000 0408 0000000000 540 </t>
  </si>
  <si>
    <t xml:space="preserve">000 0408 0000000000 811 </t>
  </si>
  <si>
    <t xml:space="preserve">000 0410 0000000000 244 </t>
  </si>
  <si>
    <t xml:space="preserve">000 0412 0000000000 121 </t>
  </si>
  <si>
    <t xml:space="preserve">000 0412 0000000000 129 </t>
  </si>
  <si>
    <t xml:space="preserve">000 0412 0000000000 244 </t>
  </si>
  <si>
    <t xml:space="preserve">000 0412 0000000000 631 </t>
  </si>
  <si>
    <t xml:space="preserve">000 0412 0000000000 811 </t>
  </si>
  <si>
    <t xml:space="preserve">000 0501 0000000000 244 </t>
  </si>
  <si>
    <t xml:space="preserve">000 0502 0000000000 540 </t>
  </si>
  <si>
    <t xml:space="preserve">000 0503 0000000000 540 </t>
  </si>
  <si>
    <t xml:space="preserve">000 0505 0000000000 121 </t>
  </si>
  <si>
    <t xml:space="preserve">000 0505 0000000000 129 </t>
  </si>
  <si>
    <t xml:space="preserve">000 0505 0000000000 244 </t>
  </si>
  <si>
    <t>Бюджетные инвестиции в объекты капитального строительства государственной (муниципальной) собственности</t>
  </si>
  <si>
    <t xml:space="preserve">000 0701 0000000000 414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</si>
  <si>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</si>
  <si>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000 0701 0000000000 611 </t>
  </si>
  <si>
    <t>Субсидии бюджетным учреждениям на иные цели</t>
  </si>
  <si>
    <t xml:space="preserve">000 0701 0000000000 612 </t>
  </si>
  <si>
    <t xml:space="preserve">000 0702 0000000000 414 </t>
  </si>
  <si>
    <t xml:space="preserve">000 0702 0000000000 611 </t>
  </si>
  <si>
    <t xml:space="preserve">000 0702 0000000000 612 </t>
  </si>
  <si>
    <t xml:space="preserve">000 0703 0000000000 611 </t>
  </si>
  <si>
    <t xml:space="preserve">000 0703 0000000000 612 </t>
  </si>
  <si>
    <t xml:space="preserve">000 0705 0000000000 611 </t>
  </si>
  <si>
    <t xml:space="preserve">000 0707 0000000000 111 </t>
  </si>
  <si>
    <t xml:space="preserve">000 0707 0000000000 119 </t>
  </si>
  <si>
    <t xml:space="preserve">000 0707 0000000000 244 </t>
  </si>
  <si>
    <t xml:space="preserve">000 0707 0000000000 612 </t>
  </si>
  <si>
    <t xml:space="preserve">000 0709 0000000000 111 </t>
  </si>
  <si>
    <t xml:space="preserve">000 0709 0000000000 112 </t>
  </si>
  <si>
    <t xml:space="preserve">000 0709 0000000000 119 </t>
  </si>
  <si>
    <t xml:space="preserve">000 0709 0000000000 121 </t>
  </si>
  <si>
    <t xml:space="preserve">000 0709 0000000000 122 </t>
  </si>
  <si>
    <t xml:space="preserve">000 0709 0000000000 129 </t>
  </si>
  <si>
    <t xml:space="preserve">000 0709 0000000000 244 </t>
  </si>
  <si>
    <t xml:space="preserve">000 0709 0000000000 611 </t>
  </si>
  <si>
    <t xml:space="preserve">000 0709 0000000000 852 </t>
  </si>
  <si>
    <t xml:space="preserve">000 0709 0000000000 853 </t>
  </si>
  <si>
    <t xml:space="preserve">000 0801 0000000000 414 </t>
  </si>
  <si>
    <t xml:space="preserve">000 0801 0000000000 540 </t>
  </si>
  <si>
    <t xml:space="preserve">000 1001 0000000000 321 </t>
  </si>
  <si>
    <t xml:space="preserve">000 1002 0000000000 244 </t>
  </si>
  <si>
    <t xml:space="preserve">000 1002 0000000000 611 </t>
  </si>
  <si>
    <t xml:space="preserve">000 1002 0000000000 612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</si>
  <si>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</si>
  <si>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000 1002 0000000000 621 </t>
  </si>
  <si>
    <t>Субсидии автономным учреждениям на иные цели</t>
  </si>
  <si>
    <t xml:space="preserve">000 1002 0000000000 622 </t>
  </si>
  <si>
    <t xml:space="preserve">000 1003 0000000000 244 </t>
  </si>
  <si>
    <t>Пособия, компенсации, меры социальной поддержки по публичным нормативным обязательствам</t>
  </si>
  <si>
    <t xml:space="preserve">000 1003 0000000000 313 </t>
  </si>
  <si>
    <t>Приобретение товаров, работ, услуг в пользу граждан в целях их социального обеспечения</t>
  </si>
  <si>
    <t xml:space="preserve">000 1003 0000000000 323 </t>
  </si>
  <si>
    <t xml:space="preserve">000 1003 0000000000 612 </t>
  </si>
  <si>
    <t xml:space="preserve">000 1003 0000000000 811 </t>
  </si>
  <si>
    <t xml:space="preserve">000 1004 0000000000 313 </t>
  </si>
  <si>
    <t xml:space="preserve">000 1004 0000000000 323 </t>
  </si>
  <si>
    <t>Бюджетные инвестиции на приобретение объектов недвижимого имущества в государственную (муниципальную) собственность</t>
  </si>
  <si>
    <t xml:space="preserve">000 1004 0000000000 412 </t>
  </si>
  <si>
    <t xml:space="preserve">000 1004 0000000000 612 </t>
  </si>
  <si>
    <t xml:space="preserve">000 1006 0000000000 121 </t>
  </si>
  <si>
    <t xml:space="preserve">000 1006 0000000000 122 </t>
  </si>
  <si>
    <t xml:space="preserve">000 1006 0000000000 129 </t>
  </si>
  <si>
    <t xml:space="preserve">000 1006 0000000000 244 </t>
  </si>
  <si>
    <t xml:space="preserve">000 1006 0000000000 321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</si>
  <si>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</si>
  <si>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000 1006 0000000000 633 </t>
  </si>
  <si>
    <t xml:space="preserve">000 1006 0000000000 853 </t>
  </si>
  <si>
    <t xml:space="preserve">000 1101 0000000000 244 </t>
  </si>
  <si>
    <t xml:space="preserve">000 1101 0000000000 540 </t>
  </si>
  <si>
    <t xml:space="preserve">000 1101 0000000000 621 </t>
  </si>
  <si>
    <t xml:space="preserve">000 1101 0000000000 622 </t>
  </si>
  <si>
    <t xml:space="preserve">000 1102 0000000000 414 </t>
  </si>
  <si>
    <t xml:space="preserve">000 1202 0000000000 811 </t>
  </si>
  <si>
    <t>Обслуживание муниципального долга</t>
  </si>
  <si>
    <t xml:space="preserve">000 1301 0000000000 730 </t>
  </si>
  <si>
    <t xml:space="preserve">000 1401 0000000000 511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</si>
  <si>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</si>
  <si>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</si>
  <si>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</si>
  <si>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</si>
  <si>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</si>
  <si>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</si>
  <si>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</si>
  <si>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</si>
  <si>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</si>
  <si>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</si>
  <si>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</si>
  <si>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</si>
  <si>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019 01020000050000710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</si>
  <si>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</si>
  <si>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019 01030100050000810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</si>
  <si>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</si>
  <si>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</si>
  <si>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</si>
  <si>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</si>
  <si>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</si>
  <si>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</si>
  <si>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</si>
  <si>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</si>
  <si>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</si>
  <si>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019 01050000000000500</t>
  </si>
  <si>
    <t>Увеличение прочих остатков денежных средств бюджетов муниципальных районов</t>
  </si>
  <si>
    <t>019 01050201050000510</t>
  </si>
  <si>
    <t>уменьшение остатков средств, всего</t>
  </si>
  <si>
    <t>720</t>
  </si>
  <si>
    <t>019 01050000000000600</t>
  </si>
  <si>
    <t>Уменьшение прочих остатков денежных средств бюджетов муниципальных районов</t>
  </si>
  <si>
    <t>019 01050201050000610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</si>
  <si>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</si>
  <si>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</si>
  <si>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</si>
  <si>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</si>
  <si>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</si>
  <si>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</si>
  <si>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</si>
  <si>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</si>
  <si>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</si>
  <si>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</si>
  <si>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</si>
  <si>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</si>
  <si>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</si>
  <si>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</si>
  <si>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D:\117M01.txt</t>
  </si>
  <si>
    <t>Доходы/EXPORT_SRC_CODE</t>
  </si>
  <si>
    <t>045013</t>
  </si>
  <si>
    <t>Доходы/PERIOD</t>
  </si>
  <si>
    <t>на 01.10.2018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</si>
</sst>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6"/>
  <sheetViews>
    <sheetView showGridLines="0" workbookViewId="0">
      <selection activeCell="A5" sqref="A5"/>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6"/>
      <c r="B1" s="96"/>
      <c r="C1" s="96"/>
      <c r="D1" s="96"/>
      <c r="E1" s="2"/>
      <c r="F1" s="2"/>
    </row>
    <row r="2" spans="1:6" ht="16.899999999999999" customHeight="1" x14ac:dyDescent="0.25">
      <c r="A2" s="96" t="s">
        <v>0</v>
      </c>
      <c r="B2" s="96"/>
      <c r="C2" s="96"/>
      <c r="D2" s="96"/>
      <c r="E2" s="3"/>
      <c r="F2" s="4" t="s">
        <v>1</v>
      </c>
    </row>
    <row r="3" spans="1:6" x14ac:dyDescent="0.2">
      <c r="A3" s="5"/>
      <c r="B3" s="5"/>
      <c r="C3" s="5"/>
      <c r="D3" s="5"/>
      <c r="E3" s="6" t="s">
        <v>2</v>
      </c>
      <c r="F3" s="7" t="s">
        <v>3</v>
      </c>
    </row>
    <row r="4" spans="1:6" x14ac:dyDescent="0.2">
      <c r="A4" s="97" t="s">
        <v>605</v>
      </c>
      <c r="B4" s="97"/>
      <c r="C4" s="97"/>
      <c r="D4" s="97"/>
      <c r="E4" s="3" t="s">
        <v>4</v>
      </c>
      <c r="F4" s="8" t="s">
        <v>5</v>
      </c>
    </row>
    <row r="5" spans="1:6" x14ac:dyDescent="0.2">
      <c r="A5" s="9"/>
      <c r="B5" s="9"/>
      <c r="C5" s="9"/>
      <c r="D5" s="9"/>
      <c r="E5" s="3" t="s">
        <v>6</v>
      </c>
      <c r="F5" s="10" t="s">
        <v>17</v>
      </c>
    </row>
    <row r="6" spans="1:6" ht="24.6" customHeight="1" x14ac:dyDescent="0.2">
      <c r="A6" s="11" t="s">
        <v>7</v>
      </c>
      <c r="B6" s="98" t="s">
        <v>14</v>
      </c>
      <c r="C6" s="99"/>
      <c r="D6" s="99"/>
      <c r="E6" s="3" t="s">
        <v>8</v>
      </c>
      <c r="F6" s="10" t="s">
        <v>18</v>
      </c>
    </row>
    <row r="7" spans="1:6" x14ac:dyDescent="0.2">
      <c r="A7" s="11" t="s">
        <v>9</v>
      </c>
      <c r="B7" s="100" t="s">
        <v>15</v>
      </c>
      <c r="C7" s="100"/>
      <c r="D7" s="100"/>
      <c r="E7" s="3" t="s">
        <v>10</v>
      </c>
      <c r="F7" s="12" t="s">
        <v>19</v>
      </c>
    </row>
    <row r="8" spans="1:6" x14ac:dyDescent="0.2">
      <c r="A8" s="11" t="s">
        <v>11</v>
      </c>
      <c r="B8" s="11"/>
      <c r="C8" s="11"/>
      <c r="D8" s="13"/>
      <c r="E8" s="3"/>
      <c r="F8" s="14"/>
    </row>
    <row r="9" spans="1:6" x14ac:dyDescent="0.2">
      <c r="A9" s="11" t="s">
        <v>16</v>
      </c>
      <c r="B9" s="11"/>
      <c r="C9" s="15"/>
      <c r="D9" s="13"/>
      <c r="E9" s="3" t="s">
        <v>12</v>
      </c>
      <c r="F9" s="16" t="s">
        <v>13</v>
      </c>
    </row>
    <row r="10" spans="1:6" ht="20.25" customHeight="1" x14ac:dyDescent="0.25">
      <c r="A10" s="96" t="s">
        <v>20</v>
      </c>
      <c r="B10" s="96"/>
      <c r="C10" s="96"/>
      <c r="D10" s="96"/>
      <c r="E10" s="1"/>
      <c r="F10" s="17"/>
    </row>
    <row r="11" spans="1:6" ht="4.1500000000000004" customHeight="1" x14ac:dyDescent="0.2">
      <c r="A11" s="107" t="s">
        <v>21</v>
      </c>
      <c r="B11" s="101" t="s">
        <v>22</v>
      </c>
      <c r="C11" s="101" t="s">
        <v>23</v>
      </c>
      <c r="D11" s="104" t="s">
        <v>24</v>
      </c>
      <c r="E11" s="104" t="s">
        <v>25</v>
      </c>
      <c r="F11" s="110" t="s">
        <v>26</v>
      </c>
    </row>
    <row r="12" spans="1:6" ht="3.6" customHeight="1" x14ac:dyDescent="0.2">
      <c r="A12" s="108"/>
      <c r="B12" s="102"/>
      <c r="C12" s="102"/>
      <c r="D12" s="105"/>
      <c r="E12" s="105"/>
      <c r="F12" s="111"/>
    </row>
    <row r="13" spans="1:6" ht="3" customHeight="1" x14ac:dyDescent="0.2">
      <c r="A13" s="108"/>
      <c r="B13" s="102"/>
      <c r="C13" s="102"/>
      <c r="D13" s="105"/>
      <c r="E13" s="105"/>
      <c r="F13" s="111"/>
    </row>
    <row r="14" spans="1:6" ht="3" customHeight="1" x14ac:dyDescent="0.2">
      <c r="A14" s="108"/>
      <c r="B14" s="102"/>
      <c r="C14" s="102"/>
      <c r="D14" s="105"/>
      <c r="E14" s="105"/>
      <c r="F14" s="111"/>
    </row>
    <row r="15" spans="1:6" ht="3" customHeight="1" x14ac:dyDescent="0.2">
      <c r="A15" s="108"/>
      <c r="B15" s="102"/>
      <c r="C15" s="102"/>
      <c r="D15" s="105"/>
      <c r="E15" s="105"/>
      <c r="F15" s="111"/>
    </row>
    <row r="16" spans="1:6" ht="3" customHeight="1" x14ac:dyDescent="0.2">
      <c r="A16" s="108"/>
      <c r="B16" s="102"/>
      <c r="C16" s="102"/>
      <c r="D16" s="105"/>
      <c r="E16" s="105"/>
      <c r="F16" s="111"/>
    </row>
    <row r="17" spans="1:6" ht="23.45" customHeight="1" x14ac:dyDescent="0.2">
      <c r="A17" s="109"/>
      <c r="B17" s="103"/>
      <c r="C17" s="103"/>
      <c r="D17" s="106"/>
      <c r="E17" s="106"/>
      <c r="F17" s="112"/>
    </row>
    <row r="18" spans="1:6" ht="12.6" customHeight="1" x14ac:dyDescent="0.2">
      <c r="A18" s="18">
        <v>1</v>
      </c>
      <c r="B18" s="19">
        <v>2</v>
      </c>
      <c r="C18" s="20">
        <v>3</v>
      </c>
      <c r="D18" s="21" t="s">
        <v>27</v>
      </c>
      <c r="E18" s="22" t="s">
        <v>28</v>
      </c>
      <c r="F18" s="23" t="s">
        <v>29</v>
      </c>
    </row>
    <row r="19" spans="1:6" x14ac:dyDescent="0.2">
      <c r="A19" s="24" t="s">
        <v>30</v>
      </c>
      <c r="B19" s="25" t="s">
        <v>31</v>
      </c>
      <c r="C19" s="26" t="s">
        <v>32</v>
      </c>
      <c r="D19" s="27">
        <v>1285094356.8199999</v>
      </c>
      <c r="E19" s="28">
        <v>885369829.17999995</v>
      </c>
      <c r="F19" s="27">
        <f>IF(OR(D19="-",IF(E19="-",0,E19)&gt;=IF(D19="-",0,D19)),"-",IF(D19="-",0,D19)-IF(E19="-",0,E19))</f>
        <v>399724527.63999999</v>
      </c>
    </row>
    <row r="20" spans="1:6" x14ac:dyDescent="0.2">
      <c r="A20" s="29" t="s">
        <v>33</v>
      </c>
      <c r="B20" s="30"/>
      <c r="C20" s="31"/>
      <c r="D20" s="32"/>
      <c r="E20" s="32"/>
      <c r="F20" s="33"/>
    </row>
    <row r="21" spans="1:6" x14ac:dyDescent="0.2">
      <c r="A21" s="34" t="s">
        <v>34</v>
      </c>
      <c r="B21" s="35" t="s">
        <v>31</v>
      </c>
      <c r="C21" s="36" t="s">
        <v>35</v>
      </c>
      <c r="D21" s="37">
        <v>321049600</v>
      </c>
      <c r="E21" s="37">
        <v>261469008.28</v>
      </c>
      <c r="F21" s="38">
        <f t="shared" ref="F21:F84" si="0">IF(OR(D21="-",IF(E21="-",0,E21)&gt;=IF(D21="-",0,D21)),"-",IF(D21="-",0,D21)-IF(E21="-",0,E21))</f>
        <v>59580591.719999999</v>
      </c>
    </row>
    <row r="22" spans="1:6" x14ac:dyDescent="0.2">
      <c r="A22" s="34" t="s">
        <v>36</v>
      </c>
      <c r="B22" s="35" t="s">
        <v>31</v>
      </c>
      <c r="C22" s="36" t="s">
        <v>37</v>
      </c>
      <c r="D22" s="37">
        <v>256233100</v>
      </c>
      <c r="E22" s="37">
        <v>206748366.63999999</v>
      </c>
      <c r="F22" s="38">
        <f t="shared" si="0"/>
        <v>49484733.360000014</v>
      </c>
    </row>
    <row r="23" spans="1:6" x14ac:dyDescent="0.2">
      <c r="A23" s="34" t="s">
        <v>38</v>
      </c>
      <c r="B23" s="35" t="s">
        <v>31</v>
      </c>
      <c r="C23" s="36" t="s">
        <v>39</v>
      </c>
      <c r="D23" s="37">
        <v>256233100</v>
      </c>
      <c r="E23" s="37">
        <v>206748366.63999999</v>
      </c>
      <c r="F23" s="38">
        <f t="shared" si="0"/>
        <v>49484733.360000014</v>
      </c>
    </row>
    <row r="24" spans="1:6" ht="67.5" x14ac:dyDescent="0.2">
      <c r="A24" s="34" t="s">
        <v>40</v>
      </c>
      <c r="B24" s="35" t="s">
        <v>31</v>
      </c>
      <c r="C24" s="36" t="s">
        <v>41</v>
      </c>
      <c r="D24" s="37">
        <v>251593100</v>
      </c>
      <c r="E24" s="37">
        <v>193753204.68000001</v>
      </c>
      <c r="F24" s="38">
        <f t="shared" si="0"/>
        <v>57839895.319999993</v>
      </c>
    </row>
    <row r="25" spans="1:6" ht="90" x14ac:dyDescent="0.2">
      <c r="A25" s="39" t="s">
        <v>42</v>
      </c>
      <c r="B25" s="35" t="s">
        <v>31</v>
      </c>
      <c r="C25" s="36" t="s">
        <v>43</v>
      </c>
      <c r="D25" s="37">
        <v>251593100</v>
      </c>
      <c r="E25" s="37">
        <v>192885723.53</v>
      </c>
      <c r="F25" s="38">
        <f t="shared" si="0"/>
        <v>58707376.469999999</v>
      </c>
    </row>
    <row r="26" spans="1:6" ht="67.5" x14ac:dyDescent="0.2">
      <c r="A26" s="39" t="s">
        <v>44</v>
      </c>
      <c r="B26" s="35" t="s">
        <v>31</v>
      </c>
      <c r="C26" s="36" t="s">
        <v>45</v>
      </c>
      <c r="D26" s="37" t="s">
        <v>46</v>
      </c>
      <c r="E26" s="37">
        <v>345496.05</v>
      </c>
      <c r="F26" s="38" t="str">
        <f t="shared" si="0"/>
        <v>-</v>
      </c>
    </row>
    <row r="27" spans="1:6" ht="90" x14ac:dyDescent="0.2">
      <c r="A27" s="39" t="s">
        <v>47</v>
      </c>
      <c r="B27" s="35" t="s">
        <v>31</v>
      </c>
      <c r="C27" s="36" t="s">
        <v>48</v>
      </c>
      <c r="D27" s="37" t="s">
        <v>46</v>
      </c>
      <c r="E27" s="37">
        <v>520373.43</v>
      </c>
      <c r="F27" s="38" t="str">
        <f t="shared" si="0"/>
        <v>-</v>
      </c>
    </row>
    <row r="28" spans="1:6" ht="67.5" x14ac:dyDescent="0.2">
      <c r="A28" s="39" t="s">
        <v>49</v>
      </c>
      <c r="B28" s="35" t="s">
        <v>31</v>
      </c>
      <c r="C28" s="36" t="s">
        <v>50</v>
      </c>
      <c r="D28" s="37" t="s">
        <v>46</v>
      </c>
      <c r="E28" s="37">
        <v>1611.67</v>
      </c>
      <c r="F28" s="38" t="str">
        <f t="shared" si="0"/>
        <v>-</v>
      </c>
    </row>
    <row r="29" spans="1:6" ht="101.25" x14ac:dyDescent="0.2">
      <c r="A29" s="39" t="s">
        <v>51</v>
      </c>
      <c r="B29" s="35" t="s">
        <v>31</v>
      </c>
      <c r="C29" s="36" t="s">
        <v>52</v>
      </c>
      <c r="D29" s="37">
        <v>1540000</v>
      </c>
      <c r="E29" s="37">
        <v>1090992.68</v>
      </c>
      <c r="F29" s="38">
        <f t="shared" si="0"/>
        <v>449007.32000000007</v>
      </c>
    </row>
    <row r="30" spans="1:6" ht="123.75" x14ac:dyDescent="0.2">
      <c r="A30" s="39" t="s">
        <v>53</v>
      </c>
      <c r="B30" s="35" t="s">
        <v>31</v>
      </c>
      <c r="C30" s="36" t="s">
        <v>54</v>
      </c>
      <c r="D30" s="37" t="s">
        <v>46</v>
      </c>
      <c r="E30" s="37">
        <v>1082029.6299999999</v>
      </c>
      <c r="F30" s="38" t="str">
        <f t="shared" si="0"/>
        <v>-</v>
      </c>
    </row>
    <row r="31" spans="1:6" ht="112.5" x14ac:dyDescent="0.2">
      <c r="A31" s="39" t="s">
        <v>55</v>
      </c>
      <c r="B31" s="35" t="s">
        <v>31</v>
      </c>
      <c r="C31" s="36" t="s">
        <v>56</v>
      </c>
      <c r="D31" s="37" t="s">
        <v>46</v>
      </c>
      <c r="E31" s="37">
        <v>1713.05</v>
      </c>
      <c r="F31" s="38" t="str">
        <f t="shared" si="0"/>
        <v>-</v>
      </c>
    </row>
    <row r="32" spans="1:6" ht="123.75" x14ac:dyDescent="0.2">
      <c r="A32" s="39" t="s">
        <v>57</v>
      </c>
      <c r="B32" s="35" t="s">
        <v>31</v>
      </c>
      <c r="C32" s="36" t="s">
        <v>58</v>
      </c>
      <c r="D32" s="37" t="s">
        <v>46</v>
      </c>
      <c r="E32" s="37">
        <v>7250</v>
      </c>
      <c r="F32" s="38" t="str">
        <f t="shared" si="0"/>
        <v>-</v>
      </c>
    </row>
    <row r="33" spans="1:6" ht="33.75" x14ac:dyDescent="0.2">
      <c r="A33" s="34" t="s">
        <v>59</v>
      </c>
      <c r="B33" s="35" t="s">
        <v>31</v>
      </c>
      <c r="C33" s="36" t="s">
        <v>60</v>
      </c>
      <c r="D33" s="37" t="s">
        <v>46</v>
      </c>
      <c r="E33" s="37">
        <v>9859860.1500000004</v>
      </c>
      <c r="F33" s="38" t="str">
        <f t="shared" si="0"/>
        <v>-</v>
      </c>
    </row>
    <row r="34" spans="1:6" ht="67.5" x14ac:dyDescent="0.2">
      <c r="A34" s="34" t="s">
        <v>61</v>
      </c>
      <c r="B34" s="35" t="s">
        <v>31</v>
      </c>
      <c r="C34" s="36" t="s">
        <v>62</v>
      </c>
      <c r="D34" s="37" t="s">
        <v>46</v>
      </c>
      <c r="E34" s="37">
        <v>9835092.3399999999</v>
      </c>
      <c r="F34" s="38" t="str">
        <f t="shared" si="0"/>
        <v>-</v>
      </c>
    </row>
    <row r="35" spans="1:6" ht="45" x14ac:dyDescent="0.2">
      <c r="A35" s="34" t="s">
        <v>63</v>
      </c>
      <c r="B35" s="35" t="s">
        <v>31</v>
      </c>
      <c r="C35" s="36" t="s">
        <v>64</v>
      </c>
      <c r="D35" s="37" t="s">
        <v>46</v>
      </c>
      <c r="E35" s="37">
        <v>2461.04</v>
      </c>
      <c r="F35" s="38" t="str">
        <f t="shared" si="0"/>
        <v>-</v>
      </c>
    </row>
    <row r="36" spans="1:6" ht="67.5" x14ac:dyDescent="0.2">
      <c r="A36" s="34" t="s">
        <v>65</v>
      </c>
      <c r="B36" s="35" t="s">
        <v>31</v>
      </c>
      <c r="C36" s="36" t="s">
        <v>66</v>
      </c>
      <c r="D36" s="37" t="s">
        <v>46</v>
      </c>
      <c r="E36" s="37">
        <v>21428.080000000002</v>
      </c>
      <c r="F36" s="38" t="str">
        <f t="shared" si="0"/>
        <v>-</v>
      </c>
    </row>
    <row r="37" spans="1:6" ht="45" x14ac:dyDescent="0.2">
      <c r="A37" s="34" t="s">
        <v>67</v>
      </c>
      <c r="B37" s="35" t="s">
        <v>31</v>
      </c>
      <c r="C37" s="36" t="s">
        <v>68</v>
      </c>
      <c r="D37" s="37" t="s">
        <v>46</v>
      </c>
      <c r="E37" s="37">
        <v>878.69</v>
      </c>
      <c r="F37" s="38" t="str">
        <f t="shared" si="0"/>
        <v>-</v>
      </c>
    </row>
    <row r="38" spans="1:6" ht="78.75" x14ac:dyDescent="0.2">
      <c r="A38" s="39" t="s">
        <v>69</v>
      </c>
      <c r="B38" s="35" t="s">
        <v>31</v>
      </c>
      <c r="C38" s="36" t="s">
        <v>70</v>
      </c>
      <c r="D38" s="37">
        <v>3100000</v>
      </c>
      <c r="E38" s="37">
        <v>2044309.13</v>
      </c>
      <c r="F38" s="38">
        <f t="shared" si="0"/>
        <v>1055690.8700000001</v>
      </c>
    </row>
    <row r="39" spans="1:6" ht="112.5" x14ac:dyDescent="0.2">
      <c r="A39" s="39" t="s">
        <v>71</v>
      </c>
      <c r="B39" s="35" t="s">
        <v>31</v>
      </c>
      <c r="C39" s="36" t="s">
        <v>72</v>
      </c>
      <c r="D39" s="37">
        <v>3100000</v>
      </c>
      <c r="E39" s="37">
        <v>2044309.13</v>
      </c>
      <c r="F39" s="38">
        <f t="shared" si="0"/>
        <v>1055690.8700000001</v>
      </c>
    </row>
    <row r="40" spans="1:6" x14ac:dyDescent="0.2">
      <c r="A40" s="34" t="s">
        <v>73</v>
      </c>
      <c r="B40" s="35" t="s">
        <v>31</v>
      </c>
      <c r="C40" s="36" t="s">
        <v>74</v>
      </c>
      <c r="D40" s="37">
        <v>36075100</v>
      </c>
      <c r="E40" s="37">
        <v>32287925.02</v>
      </c>
      <c r="F40" s="38">
        <f t="shared" si="0"/>
        <v>3787174.9800000004</v>
      </c>
    </row>
    <row r="41" spans="1:6" ht="22.5" x14ac:dyDescent="0.2">
      <c r="A41" s="34" t="s">
        <v>75</v>
      </c>
      <c r="B41" s="35" t="s">
        <v>31</v>
      </c>
      <c r="C41" s="36" t="s">
        <v>76</v>
      </c>
      <c r="D41" s="37">
        <v>24340100</v>
      </c>
      <c r="E41" s="37">
        <v>25474730.129999999</v>
      </c>
      <c r="F41" s="38" t="str">
        <f t="shared" si="0"/>
        <v>-</v>
      </c>
    </row>
    <row r="42" spans="1:6" ht="22.5" x14ac:dyDescent="0.2">
      <c r="A42" s="34" t="s">
        <v>77</v>
      </c>
      <c r="B42" s="35" t="s">
        <v>31</v>
      </c>
      <c r="C42" s="36" t="s">
        <v>78</v>
      </c>
      <c r="D42" s="37">
        <v>10222800</v>
      </c>
      <c r="E42" s="37">
        <v>10898601.189999999</v>
      </c>
      <c r="F42" s="38" t="str">
        <f t="shared" si="0"/>
        <v>-</v>
      </c>
    </row>
    <row r="43" spans="1:6" ht="22.5" x14ac:dyDescent="0.2">
      <c r="A43" s="34" t="s">
        <v>77</v>
      </c>
      <c r="B43" s="35" t="s">
        <v>31</v>
      </c>
      <c r="C43" s="36" t="s">
        <v>79</v>
      </c>
      <c r="D43" s="37">
        <v>10222800</v>
      </c>
      <c r="E43" s="37">
        <v>10885164.539999999</v>
      </c>
      <c r="F43" s="38" t="str">
        <f t="shared" si="0"/>
        <v>-</v>
      </c>
    </row>
    <row r="44" spans="1:6" ht="33.75" x14ac:dyDescent="0.2">
      <c r="A44" s="34" t="s">
        <v>80</v>
      </c>
      <c r="B44" s="35" t="s">
        <v>31</v>
      </c>
      <c r="C44" s="36" t="s">
        <v>81</v>
      </c>
      <c r="D44" s="37" t="s">
        <v>46</v>
      </c>
      <c r="E44" s="37">
        <v>13436.65</v>
      </c>
      <c r="F44" s="38" t="str">
        <f t="shared" si="0"/>
        <v>-</v>
      </c>
    </row>
    <row r="45" spans="1:6" ht="33.75" x14ac:dyDescent="0.2">
      <c r="A45" s="34" t="s">
        <v>82</v>
      </c>
      <c r="B45" s="35" t="s">
        <v>31</v>
      </c>
      <c r="C45" s="36" t="s">
        <v>83</v>
      </c>
      <c r="D45" s="37">
        <v>14117300</v>
      </c>
      <c r="E45" s="37">
        <v>14576064.82</v>
      </c>
      <c r="F45" s="38" t="str">
        <f t="shared" si="0"/>
        <v>-</v>
      </c>
    </row>
    <row r="46" spans="1:6" ht="56.25" x14ac:dyDescent="0.2">
      <c r="A46" s="34" t="s">
        <v>84</v>
      </c>
      <c r="B46" s="35" t="s">
        <v>31</v>
      </c>
      <c r="C46" s="36" t="s">
        <v>85</v>
      </c>
      <c r="D46" s="37">
        <v>14117300</v>
      </c>
      <c r="E46" s="37">
        <v>14576064.82</v>
      </c>
      <c r="F46" s="38" t="str">
        <f t="shared" si="0"/>
        <v>-</v>
      </c>
    </row>
    <row r="47" spans="1:6" ht="33.75" x14ac:dyDescent="0.2">
      <c r="A47" s="34" t="s">
        <v>86</v>
      </c>
      <c r="B47" s="35" t="s">
        <v>31</v>
      </c>
      <c r="C47" s="36" t="s">
        <v>87</v>
      </c>
      <c r="D47" s="37" t="s">
        <v>46</v>
      </c>
      <c r="E47" s="37">
        <v>64.12</v>
      </c>
      <c r="F47" s="38" t="str">
        <f t="shared" si="0"/>
        <v>-</v>
      </c>
    </row>
    <row r="48" spans="1:6" ht="56.25" x14ac:dyDescent="0.2">
      <c r="A48" s="34" t="s">
        <v>88</v>
      </c>
      <c r="B48" s="35" t="s">
        <v>31</v>
      </c>
      <c r="C48" s="36" t="s">
        <v>89</v>
      </c>
      <c r="D48" s="37" t="s">
        <v>46</v>
      </c>
      <c r="E48" s="37">
        <v>-3979.5</v>
      </c>
      <c r="F48" s="38" t="str">
        <f t="shared" si="0"/>
        <v>-</v>
      </c>
    </row>
    <row r="49" spans="1:6" ht="33.75" x14ac:dyDescent="0.2">
      <c r="A49" s="34" t="s">
        <v>90</v>
      </c>
      <c r="B49" s="35" t="s">
        <v>31</v>
      </c>
      <c r="C49" s="36" t="s">
        <v>91</v>
      </c>
      <c r="D49" s="37" t="s">
        <v>46</v>
      </c>
      <c r="E49" s="37">
        <v>5069.62</v>
      </c>
      <c r="F49" s="38" t="str">
        <f t="shared" si="0"/>
        <v>-</v>
      </c>
    </row>
    <row r="50" spans="1:6" ht="45" x14ac:dyDescent="0.2">
      <c r="A50" s="34" t="s">
        <v>92</v>
      </c>
      <c r="B50" s="35" t="s">
        <v>31</v>
      </c>
      <c r="C50" s="36" t="s">
        <v>93</v>
      </c>
      <c r="D50" s="37" t="s">
        <v>46</v>
      </c>
      <c r="E50" s="37">
        <v>-1026</v>
      </c>
      <c r="F50" s="38" t="str">
        <f t="shared" si="0"/>
        <v>-</v>
      </c>
    </row>
    <row r="51" spans="1:6" ht="22.5" x14ac:dyDescent="0.2">
      <c r="A51" s="34" t="s">
        <v>94</v>
      </c>
      <c r="B51" s="35" t="s">
        <v>31</v>
      </c>
      <c r="C51" s="36" t="s">
        <v>95</v>
      </c>
      <c r="D51" s="37">
        <v>11700000</v>
      </c>
      <c r="E51" s="37">
        <v>6757644.8899999997</v>
      </c>
      <c r="F51" s="38">
        <f t="shared" si="0"/>
        <v>4942355.1100000003</v>
      </c>
    </row>
    <row r="52" spans="1:6" ht="22.5" x14ac:dyDescent="0.2">
      <c r="A52" s="34" t="s">
        <v>94</v>
      </c>
      <c r="B52" s="35" t="s">
        <v>31</v>
      </c>
      <c r="C52" s="36" t="s">
        <v>96</v>
      </c>
      <c r="D52" s="37">
        <v>11700000</v>
      </c>
      <c r="E52" s="37">
        <v>6758046.0300000003</v>
      </c>
      <c r="F52" s="38">
        <f t="shared" si="0"/>
        <v>4941953.97</v>
      </c>
    </row>
    <row r="53" spans="1:6" ht="45" x14ac:dyDescent="0.2">
      <c r="A53" s="34" t="s">
        <v>97</v>
      </c>
      <c r="B53" s="35" t="s">
        <v>31</v>
      </c>
      <c r="C53" s="36" t="s">
        <v>98</v>
      </c>
      <c r="D53" s="37" t="s">
        <v>46</v>
      </c>
      <c r="E53" s="37">
        <v>6660631.8300000001</v>
      </c>
      <c r="F53" s="38" t="str">
        <f t="shared" si="0"/>
        <v>-</v>
      </c>
    </row>
    <row r="54" spans="1:6" ht="33.75" x14ac:dyDescent="0.2">
      <c r="A54" s="34" t="s">
        <v>99</v>
      </c>
      <c r="B54" s="35" t="s">
        <v>31</v>
      </c>
      <c r="C54" s="36" t="s">
        <v>100</v>
      </c>
      <c r="D54" s="37" t="s">
        <v>46</v>
      </c>
      <c r="E54" s="37">
        <v>24220.33</v>
      </c>
      <c r="F54" s="38" t="str">
        <f t="shared" si="0"/>
        <v>-</v>
      </c>
    </row>
    <row r="55" spans="1:6" ht="45" x14ac:dyDescent="0.2">
      <c r="A55" s="34" t="s">
        <v>101</v>
      </c>
      <c r="B55" s="35" t="s">
        <v>31</v>
      </c>
      <c r="C55" s="36" t="s">
        <v>102</v>
      </c>
      <c r="D55" s="37" t="s">
        <v>46</v>
      </c>
      <c r="E55" s="37">
        <v>73052.02</v>
      </c>
      <c r="F55" s="38" t="str">
        <f t="shared" si="0"/>
        <v>-</v>
      </c>
    </row>
    <row r="56" spans="1:6" ht="22.5" x14ac:dyDescent="0.2">
      <c r="A56" s="34" t="s">
        <v>103</v>
      </c>
      <c r="B56" s="35" t="s">
        <v>31</v>
      </c>
      <c r="C56" s="36" t="s">
        <v>104</v>
      </c>
      <c r="D56" s="37" t="s">
        <v>46</v>
      </c>
      <c r="E56" s="37">
        <v>141.85</v>
      </c>
      <c r="F56" s="38" t="str">
        <f t="shared" si="0"/>
        <v>-</v>
      </c>
    </row>
    <row r="57" spans="1:6" ht="33.75" x14ac:dyDescent="0.2">
      <c r="A57" s="34" t="s">
        <v>105</v>
      </c>
      <c r="B57" s="35" t="s">
        <v>31</v>
      </c>
      <c r="C57" s="36" t="s">
        <v>106</v>
      </c>
      <c r="D57" s="37" t="s">
        <v>46</v>
      </c>
      <c r="E57" s="37">
        <v>-401.14</v>
      </c>
      <c r="F57" s="38" t="str">
        <f t="shared" si="0"/>
        <v>-</v>
      </c>
    </row>
    <row r="58" spans="1:6" ht="56.25" x14ac:dyDescent="0.2">
      <c r="A58" s="34" t="s">
        <v>107</v>
      </c>
      <c r="B58" s="35" t="s">
        <v>31</v>
      </c>
      <c r="C58" s="36" t="s">
        <v>108</v>
      </c>
      <c r="D58" s="37" t="s">
        <v>46</v>
      </c>
      <c r="E58" s="37">
        <v>-564.30999999999995</v>
      </c>
      <c r="F58" s="38" t="str">
        <f t="shared" si="0"/>
        <v>-</v>
      </c>
    </row>
    <row r="59" spans="1:6" ht="45" x14ac:dyDescent="0.2">
      <c r="A59" s="34" t="s">
        <v>109</v>
      </c>
      <c r="B59" s="35" t="s">
        <v>31</v>
      </c>
      <c r="C59" s="36" t="s">
        <v>110</v>
      </c>
      <c r="D59" s="37" t="s">
        <v>46</v>
      </c>
      <c r="E59" s="37">
        <v>-61.83</v>
      </c>
      <c r="F59" s="38" t="str">
        <f t="shared" si="0"/>
        <v>-</v>
      </c>
    </row>
    <row r="60" spans="1:6" ht="56.25" x14ac:dyDescent="0.2">
      <c r="A60" s="34" t="s">
        <v>111</v>
      </c>
      <c r="B60" s="35" t="s">
        <v>31</v>
      </c>
      <c r="C60" s="36" t="s">
        <v>112</v>
      </c>
      <c r="D60" s="37" t="s">
        <v>46</v>
      </c>
      <c r="E60" s="37">
        <v>225</v>
      </c>
      <c r="F60" s="38" t="str">
        <f t="shared" si="0"/>
        <v>-</v>
      </c>
    </row>
    <row r="61" spans="1:6" x14ac:dyDescent="0.2">
      <c r="A61" s="34" t="s">
        <v>113</v>
      </c>
      <c r="B61" s="35" t="s">
        <v>31</v>
      </c>
      <c r="C61" s="36" t="s">
        <v>114</v>
      </c>
      <c r="D61" s="37" t="s">
        <v>46</v>
      </c>
      <c r="E61" s="37">
        <v>125</v>
      </c>
      <c r="F61" s="38" t="str">
        <f t="shared" si="0"/>
        <v>-</v>
      </c>
    </row>
    <row r="62" spans="1:6" x14ac:dyDescent="0.2">
      <c r="A62" s="34" t="s">
        <v>113</v>
      </c>
      <c r="B62" s="35" t="s">
        <v>31</v>
      </c>
      <c r="C62" s="36" t="s">
        <v>115</v>
      </c>
      <c r="D62" s="37" t="s">
        <v>46</v>
      </c>
      <c r="E62" s="37">
        <v>125</v>
      </c>
      <c r="F62" s="38" t="str">
        <f t="shared" si="0"/>
        <v>-</v>
      </c>
    </row>
    <row r="63" spans="1:6" ht="33.75" x14ac:dyDescent="0.2">
      <c r="A63" s="34" t="s">
        <v>116</v>
      </c>
      <c r="B63" s="35" t="s">
        <v>31</v>
      </c>
      <c r="C63" s="36" t="s">
        <v>117</v>
      </c>
      <c r="D63" s="37" t="s">
        <v>46</v>
      </c>
      <c r="E63" s="37">
        <v>125</v>
      </c>
      <c r="F63" s="38" t="str">
        <f t="shared" si="0"/>
        <v>-</v>
      </c>
    </row>
    <row r="64" spans="1:6" ht="22.5" x14ac:dyDescent="0.2">
      <c r="A64" s="34" t="s">
        <v>118</v>
      </c>
      <c r="B64" s="35" t="s">
        <v>31</v>
      </c>
      <c r="C64" s="36" t="s">
        <v>119</v>
      </c>
      <c r="D64" s="37">
        <v>35000</v>
      </c>
      <c r="E64" s="37">
        <v>55425</v>
      </c>
      <c r="F64" s="38" t="str">
        <f t="shared" si="0"/>
        <v>-</v>
      </c>
    </row>
    <row r="65" spans="1:6" ht="33.75" x14ac:dyDescent="0.2">
      <c r="A65" s="34" t="s">
        <v>120</v>
      </c>
      <c r="B65" s="35" t="s">
        <v>31</v>
      </c>
      <c r="C65" s="36" t="s">
        <v>121</v>
      </c>
      <c r="D65" s="37">
        <v>35000</v>
      </c>
      <c r="E65" s="37">
        <v>55425</v>
      </c>
      <c r="F65" s="38" t="str">
        <f t="shared" si="0"/>
        <v>-</v>
      </c>
    </row>
    <row r="66" spans="1:6" ht="67.5" x14ac:dyDescent="0.2">
      <c r="A66" s="34" t="s">
        <v>122</v>
      </c>
      <c r="B66" s="35" t="s">
        <v>31</v>
      </c>
      <c r="C66" s="36" t="s">
        <v>123</v>
      </c>
      <c r="D66" s="37" t="s">
        <v>46</v>
      </c>
      <c r="E66" s="37">
        <v>55425</v>
      </c>
      <c r="F66" s="38" t="str">
        <f t="shared" si="0"/>
        <v>-</v>
      </c>
    </row>
    <row r="67" spans="1:6" x14ac:dyDescent="0.2">
      <c r="A67" s="34" t="s">
        <v>124</v>
      </c>
      <c r="B67" s="35" t="s">
        <v>31</v>
      </c>
      <c r="C67" s="36" t="s">
        <v>125</v>
      </c>
      <c r="D67" s="37">
        <v>3200000</v>
      </c>
      <c r="E67" s="37">
        <v>2334299.19</v>
      </c>
      <c r="F67" s="38">
        <f t="shared" si="0"/>
        <v>865700.81</v>
      </c>
    </row>
    <row r="68" spans="1:6" ht="33.75" x14ac:dyDescent="0.2">
      <c r="A68" s="34" t="s">
        <v>126</v>
      </c>
      <c r="B68" s="35" t="s">
        <v>31</v>
      </c>
      <c r="C68" s="36" t="s">
        <v>127</v>
      </c>
      <c r="D68" s="37">
        <v>3200000</v>
      </c>
      <c r="E68" s="37">
        <v>2334299.19</v>
      </c>
      <c r="F68" s="38">
        <f t="shared" si="0"/>
        <v>865700.81</v>
      </c>
    </row>
    <row r="69" spans="1:6" ht="45" x14ac:dyDescent="0.2">
      <c r="A69" s="34" t="s">
        <v>128</v>
      </c>
      <c r="B69" s="35" t="s">
        <v>31</v>
      </c>
      <c r="C69" s="36" t="s">
        <v>129</v>
      </c>
      <c r="D69" s="37">
        <v>3200000</v>
      </c>
      <c r="E69" s="37">
        <v>2334299.19</v>
      </c>
      <c r="F69" s="38">
        <f t="shared" si="0"/>
        <v>865700.81</v>
      </c>
    </row>
    <row r="70" spans="1:6" ht="67.5" x14ac:dyDescent="0.2">
      <c r="A70" s="39" t="s">
        <v>130</v>
      </c>
      <c r="B70" s="35" t="s">
        <v>31</v>
      </c>
      <c r="C70" s="36" t="s">
        <v>131</v>
      </c>
      <c r="D70" s="37" t="s">
        <v>46</v>
      </c>
      <c r="E70" s="37">
        <v>2334299.19</v>
      </c>
      <c r="F70" s="38" t="str">
        <f t="shared" si="0"/>
        <v>-</v>
      </c>
    </row>
    <row r="71" spans="1:6" ht="33.75" x14ac:dyDescent="0.2">
      <c r="A71" s="34" t="s">
        <v>132</v>
      </c>
      <c r="B71" s="35" t="s">
        <v>31</v>
      </c>
      <c r="C71" s="36" t="s">
        <v>133</v>
      </c>
      <c r="D71" s="37">
        <v>16920000</v>
      </c>
      <c r="E71" s="37">
        <v>11267469.52</v>
      </c>
      <c r="F71" s="38">
        <f t="shared" si="0"/>
        <v>5652530.4800000004</v>
      </c>
    </row>
    <row r="72" spans="1:6" ht="78.75" x14ac:dyDescent="0.2">
      <c r="A72" s="39" t="s">
        <v>134</v>
      </c>
      <c r="B72" s="35" t="s">
        <v>31</v>
      </c>
      <c r="C72" s="36" t="s">
        <v>135</v>
      </c>
      <c r="D72" s="37">
        <v>16130000</v>
      </c>
      <c r="E72" s="37">
        <v>10128981.779999999</v>
      </c>
      <c r="F72" s="38">
        <f t="shared" si="0"/>
        <v>6001018.2200000007</v>
      </c>
    </row>
    <row r="73" spans="1:6" ht="56.25" x14ac:dyDescent="0.2">
      <c r="A73" s="34" t="s">
        <v>136</v>
      </c>
      <c r="B73" s="35" t="s">
        <v>31</v>
      </c>
      <c r="C73" s="36" t="s">
        <v>137</v>
      </c>
      <c r="D73" s="37">
        <v>16070000</v>
      </c>
      <c r="E73" s="37">
        <v>10081399.630000001</v>
      </c>
      <c r="F73" s="38">
        <f t="shared" si="0"/>
        <v>5988600.3699999992</v>
      </c>
    </row>
    <row r="74" spans="1:6" ht="78.75" x14ac:dyDescent="0.2">
      <c r="A74" s="39" t="s">
        <v>138</v>
      </c>
      <c r="B74" s="35" t="s">
        <v>31</v>
      </c>
      <c r="C74" s="36" t="s">
        <v>139</v>
      </c>
      <c r="D74" s="37">
        <v>720000</v>
      </c>
      <c r="E74" s="37">
        <v>371836.4</v>
      </c>
      <c r="F74" s="38">
        <f t="shared" si="0"/>
        <v>348163.6</v>
      </c>
    </row>
    <row r="75" spans="1:6" ht="67.5" x14ac:dyDescent="0.2">
      <c r="A75" s="39" t="s">
        <v>140</v>
      </c>
      <c r="B75" s="35" t="s">
        <v>31</v>
      </c>
      <c r="C75" s="36" t="s">
        <v>141</v>
      </c>
      <c r="D75" s="37" t="s">
        <v>46</v>
      </c>
      <c r="E75" s="37">
        <v>6817.46</v>
      </c>
      <c r="F75" s="38" t="str">
        <f t="shared" si="0"/>
        <v>-</v>
      </c>
    </row>
    <row r="76" spans="1:6" ht="67.5" x14ac:dyDescent="0.2">
      <c r="A76" s="39" t="s">
        <v>142</v>
      </c>
      <c r="B76" s="35" t="s">
        <v>31</v>
      </c>
      <c r="C76" s="36" t="s">
        <v>143</v>
      </c>
      <c r="D76" s="37">
        <v>15350000</v>
      </c>
      <c r="E76" s="37">
        <v>9702745.7699999996</v>
      </c>
      <c r="F76" s="38">
        <f t="shared" si="0"/>
        <v>5647254.2300000004</v>
      </c>
    </row>
    <row r="77" spans="1:6" ht="67.5" x14ac:dyDescent="0.2">
      <c r="A77" s="39" t="s">
        <v>144</v>
      </c>
      <c r="B77" s="35" t="s">
        <v>31</v>
      </c>
      <c r="C77" s="36" t="s">
        <v>145</v>
      </c>
      <c r="D77" s="37" t="s">
        <v>46</v>
      </c>
      <c r="E77" s="37">
        <v>46547</v>
      </c>
      <c r="F77" s="38" t="str">
        <f t="shared" si="0"/>
        <v>-</v>
      </c>
    </row>
    <row r="78" spans="1:6" ht="67.5" x14ac:dyDescent="0.2">
      <c r="A78" s="34" t="s">
        <v>146</v>
      </c>
      <c r="B78" s="35" t="s">
        <v>31</v>
      </c>
      <c r="C78" s="36" t="s">
        <v>147</v>
      </c>
      <c r="D78" s="37" t="s">
        <v>46</v>
      </c>
      <c r="E78" s="37">
        <v>46547</v>
      </c>
      <c r="F78" s="38" t="str">
        <f t="shared" si="0"/>
        <v>-</v>
      </c>
    </row>
    <row r="79" spans="1:6" ht="67.5" x14ac:dyDescent="0.2">
      <c r="A79" s="39" t="s">
        <v>148</v>
      </c>
      <c r="B79" s="35" t="s">
        <v>31</v>
      </c>
      <c r="C79" s="36" t="s">
        <v>149</v>
      </c>
      <c r="D79" s="37">
        <v>60000</v>
      </c>
      <c r="E79" s="37">
        <v>1035.1500000000001</v>
      </c>
      <c r="F79" s="38">
        <f t="shared" si="0"/>
        <v>58964.85</v>
      </c>
    </row>
    <row r="80" spans="1:6" ht="56.25" x14ac:dyDescent="0.2">
      <c r="A80" s="34" t="s">
        <v>150</v>
      </c>
      <c r="B80" s="35" t="s">
        <v>31</v>
      </c>
      <c r="C80" s="36" t="s">
        <v>151</v>
      </c>
      <c r="D80" s="37">
        <v>60000</v>
      </c>
      <c r="E80" s="37">
        <v>1035.1500000000001</v>
      </c>
      <c r="F80" s="38">
        <f t="shared" si="0"/>
        <v>58964.85</v>
      </c>
    </row>
    <row r="81" spans="1:6" ht="67.5" x14ac:dyDescent="0.2">
      <c r="A81" s="39" t="s">
        <v>152</v>
      </c>
      <c r="B81" s="35" t="s">
        <v>31</v>
      </c>
      <c r="C81" s="36" t="s">
        <v>153</v>
      </c>
      <c r="D81" s="37">
        <v>790000</v>
      </c>
      <c r="E81" s="37">
        <v>1138487.74</v>
      </c>
      <c r="F81" s="38" t="str">
        <f t="shared" si="0"/>
        <v>-</v>
      </c>
    </row>
    <row r="82" spans="1:6" ht="67.5" x14ac:dyDescent="0.2">
      <c r="A82" s="39" t="s">
        <v>154</v>
      </c>
      <c r="B82" s="35" t="s">
        <v>31</v>
      </c>
      <c r="C82" s="36" t="s">
        <v>155</v>
      </c>
      <c r="D82" s="37">
        <v>790000</v>
      </c>
      <c r="E82" s="37">
        <v>1138487.74</v>
      </c>
      <c r="F82" s="38" t="str">
        <f t="shared" si="0"/>
        <v>-</v>
      </c>
    </row>
    <row r="83" spans="1:6" ht="67.5" x14ac:dyDescent="0.2">
      <c r="A83" s="34" t="s">
        <v>156</v>
      </c>
      <c r="B83" s="35" t="s">
        <v>31</v>
      </c>
      <c r="C83" s="36" t="s">
        <v>157</v>
      </c>
      <c r="D83" s="37">
        <v>790000</v>
      </c>
      <c r="E83" s="37">
        <v>1138487.74</v>
      </c>
      <c r="F83" s="38" t="str">
        <f t="shared" si="0"/>
        <v>-</v>
      </c>
    </row>
    <row r="84" spans="1:6" ht="22.5" x14ac:dyDescent="0.2">
      <c r="A84" s="34" t="s">
        <v>158</v>
      </c>
      <c r="B84" s="35" t="s">
        <v>31</v>
      </c>
      <c r="C84" s="36" t="s">
        <v>159</v>
      </c>
      <c r="D84" s="37">
        <v>1500000</v>
      </c>
      <c r="E84" s="37">
        <v>2797167.97</v>
      </c>
      <c r="F84" s="38" t="str">
        <f t="shared" si="0"/>
        <v>-</v>
      </c>
    </row>
    <row r="85" spans="1:6" ht="22.5" x14ac:dyDescent="0.2">
      <c r="A85" s="34" t="s">
        <v>160</v>
      </c>
      <c r="B85" s="35" t="s">
        <v>31</v>
      </c>
      <c r="C85" s="36" t="s">
        <v>161</v>
      </c>
      <c r="D85" s="37">
        <v>1500000</v>
      </c>
      <c r="E85" s="37">
        <v>2797167.97</v>
      </c>
      <c r="F85" s="38" t="str">
        <f t="shared" ref="F85:F148" si="1">IF(OR(D85="-",IF(E85="-",0,E85)&gt;=IF(D85="-",0,D85)),"-",IF(D85="-",0,D85)-IF(E85="-",0,E85))</f>
        <v>-</v>
      </c>
    </row>
    <row r="86" spans="1:6" ht="22.5" x14ac:dyDescent="0.2">
      <c r="A86" s="34" t="s">
        <v>162</v>
      </c>
      <c r="B86" s="35" t="s">
        <v>31</v>
      </c>
      <c r="C86" s="36" t="s">
        <v>163</v>
      </c>
      <c r="D86" s="37">
        <v>140000</v>
      </c>
      <c r="E86" s="37">
        <v>1573780.65</v>
      </c>
      <c r="F86" s="38" t="str">
        <f t="shared" si="1"/>
        <v>-</v>
      </c>
    </row>
    <row r="87" spans="1:6" ht="22.5" x14ac:dyDescent="0.2">
      <c r="A87" s="34" t="s">
        <v>162</v>
      </c>
      <c r="B87" s="35" t="s">
        <v>31</v>
      </c>
      <c r="C87" s="36" t="s">
        <v>164</v>
      </c>
      <c r="D87" s="37">
        <v>140000</v>
      </c>
      <c r="E87" s="37" t="s">
        <v>46</v>
      </c>
      <c r="F87" s="38">
        <f t="shared" si="1"/>
        <v>140000</v>
      </c>
    </row>
    <row r="88" spans="1:6" ht="33.75" x14ac:dyDescent="0.2">
      <c r="A88" s="34" t="s">
        <v>165</v>
      </c>
      <c r="B88" s="35" t="s">
        <v>31</v>
      </c>
      <c r="C88" s="36" t="s">
        <v>166</v>
      </c>
      <c r="D88" s="37" t="s">
        <v>46</v>
      </c>
      <c r="E88" s="37">
        <v>15.2</v>
      </c>
      <c r="F88" s="38" t="str">
        <f t="shared" si="1"/>
        <v>-</v>
      </c>
    </row>
    <row r="89" spans="1:6" ht="56.25" x14ac:dyDescent="0.2">
      <c r="A89" s="34" t="s">
        <v>167</v>
      </c>
      <c r="B89" s="35" t="s">
        <v>31</v>
      </c>
      <c r="C89" s="36" t="s">
        <v>168</v>
      </c>
      <c r="D89" s="37" t="s">
        <v>46</v>
      </c>
      <c r="E89" s="37">
        <v>1573765.45</v>
      </c>
      <c r="F89" s="38" t="str">
        <f t="shared" si="1"/>
        <v>-</v>
      </c>
    </row>
    <row r="90" spans="1:6" ht="22.5" x14ac:dyDescent="0.2">
      <c r="A90" s="34" t="s">
        <v>169</v>
      </c>
      <c r="B90" s="35" t="s">
        <v>31</v>
      </c>
      <c r="C90" s="36" t="s">
        <v>170</v>
      </c>
      <c r="D90" s="37">
        <v>1068000</v>
      </c>
      <c r="E90" s="37">
        <v>1096613.6299999999</v>
      </c>
      <c r="F90" s="38" t="str">
        <f t="shared" si="1"/>
        <v>-</v>
      </c>
    </row>
    <row r="91" spans="1:6" ht="45" x14ac:dyDescent="0.2">
      <c r="A91" s="34" t="s">
        <v>171</v>
      </c>
      <c r="B91" s="35" t="s">
        <v>31</v>
      </c>
      <c r="C91" s="36" t="s">
        <v>172</v>
      </c>
      <c r="D91" s="37" t="s">
        <v>46</v>
      </c>
      <c r="E91" s="37">
        <v>1096613.6299999999</v>
      </c>
      <c r="F91" s="38" t="str">
        <f t="shared" si="1"/>
        <v>-</v>
      </c>
    </row>
    <row r="92" spans="1:6" ht="22.5" x14ac:dyDescent="0.2">
      <c r="A92" s="34" t="s">
        <v>173</v>
      </c>
      <c r="B92" s="35" t="s">
        <v>31</v>
      </c>
      <c r="C92" s="36" t="s">
        <v>174</v>
      </c>
      <c r="D92" s="37">
        <v>292000</v>
      </c>
      <c r="E92" s="37">
        <v>126773.69</v>
      </c>
      <c r="F92" s="38">
        <f t="shared" si="1"/>
        <v>165226.31</v>
      </c>
    </row>
    <row r="93" spans="1:6" x14ac:dyDescent="0.2">
      <c r="A93" s="34" t="s">
        <v>175</v>
      </c>
      <c r="B93" s="35" t="s">
        <v>31</v>
      </c>
      <c r="C93" s="36" t="s">
        <v>176</v>
      </c>
      <c r="D93" s="37">
        <v>207400</v>
      </c>
      <c r="E93" s="37">
        <v>126719.15</v>
      </c>
      <c r="F93" s="38">
        <f t="shared" si="1"/>
        <v>80680.850000000006</v>
      </c>
    </row>
    <row r="94" spans="1:6" x14ac:dyDescent="0.2">
      <c r="A94" s="34" t="s">
        <v>177</v>
      </c>
      <c r="B94" s="35" t="s">
        <v>31</v>
      </c>
      <c r="C94" s="36" t="s">
        <v>178</v>
      </c>
      <c r="D94" s="37">
        <v>84600</v>
      </c>
      <c r="E94" s="37">
        <v>54.54</v>
      </c>
      <c r="F94" s="38">
        <f t="shared" si="1"/>
        <v>84545.46</v>
      </c>
    </row>
    <row r="95" spans="1:6" ht="22.5" x14ac:dyDescent="0.2">
      <c r="A95" s="34" t="s">
        <v>179</v>
      </c>
      <c r="B95" s="35" t="s">
        <v>31</v>
      </c>
      <c r="C95" s="36" t="s">
        <v>180</v>
      </c>
      <c r="D95" s="37">
        <v>1797400</v>
      </c>
      <c r="E95" s="37">
        <v>644744.89</v>
      </c>
      <c r="F95" s="38">
        <f t="shared" si="1"/>
        <v>1152655.1099999999</v>
      </c>
    </row>
    <row r="96" spans="1:6" x14ac:dyDescent="0.2">
      <c r="A96" s="34" t="s">
        <v>181</v>
      </c>
      <c r="B96" s="35" t="s">
        <v>31</v>
      </c>
      <c r="C96" s="36" t="s">
        <v>182</v>
      </c>
      <c r="D96" s="37">
        <v>1797400</v>
      </c>
      <c r="E96" s="37">
        <v>583472.74</v>
      </c>
      <c r="F96" s="38">
        <f t="shared" si="1"/>
        <v>1213927.26</v>
      </c>
    </row>
    <row r="97" spans="1:6" x14ac:dyDescent="0.2">
      <c r="A97" s="34" t="s">
        <v>183</v>
      </c>
      <c r="B97" s="35" t="s">
        <v>31</v>
      </c>
      <c r="C97" s="36" t="s">
        <v>184</v>
      </c>
      <c r="D97" s="37">
        <v>1797400</v>
      </c>
      <c r="E97" s="37">
        <v>583472.74</v>
      </c>
      <c r="F97" s="38">
        <f t="shared" si="1"/>
        <v>1213927.26</v>
      </c>
    </row>
    <row r="98" spans="1:6" ht="33.75" x14ac:dyDescent="0.2">
      <c r="A98" s="34" t="s">
        <v>185</v>
      </c>
      <c r="B98" s="35" t="s">
        <v>31</v>
      </c>
      <c r="C98" s="36" t="s">
        <v>186</v>
      </c>
      <c r="D98" s="37">
        <v>1797400</v>
      </c>
      <c r="E98" s="37">
        <v>583472.74</v>
      </c>
      <c r="F98" s="38">
        <f t="shared" si="1"/>
        <v>1213927.26</v>
      </c>
    </row>
    <row r="99" spans="1:6" x14ac:dyDescent="0.2">
      <c r="A99" s="34" t="s">
        <v>187</v>
      </c>
      <c r="B99" s="35" t="s">
        <v>31</v>
      </c>
      <c r="C99" s="36" t="s">
        <v>188</v>
      </c>
      <c r="D99" s="37" t="s">
        <v>46</v>
      </c>
      <c r="E99" s="37">
        <v>61272.15</v>
      </c>
      <c r="F99" s="38" t="str">
        <f t="shared" si="1"/>
        <v>-</v>
      </c>
    </row>
    <row r="100" spans="1:6" x14ac:dyDescent="0.2">
      <c r="A100" s="34" t="s">
        <v>189</v>
      </c>
      <c r="B100" s="35" t="s">
        <v>31</v>
      </c>
      <c r="C100" s="36" t="s">
        <v>190</v>
      </c>
      <c r="D100" s="37" t="s">
        <v>46</v>
      </c>
      <c r="E100" s="37">
        <v>61272.15</v>
      </c>
      <c r="F100" s="38" t="str">
        <f t="shared" si="1"/>
        <v>-</v>
      </c>
    </row>
    <row r="101" spans="1:6" ht="22.5" x14ac:dyDescent="0.2">
      <c r="A101" s="34" t="s">
        <v>191</v>
      </c>
      <c r="B101" s="35" t="s">
        <v>31</v>
      </c>
      <c r="C101" s="36" t="s">
        <v>192</v>
      </c>
      <c r="D101" s="37" t="s">
        <v>46</v>
      </c>
      <c r="E101" s="37">
        <v>61272.15</v>
      </c>
      <c r="F101" s="38" t="str">
        <f t="shared" si="1"/>
        <v>-</v>
      </c>
    </row>
    <row r="102" spans="1:6" ht="22.5" x14ac:dyDescent="0.2">
      <c r="A102" s="34" t="s">
        <v>191</v>
      </c>
      <c r="B102" s="35" t="s">
        <v>31</v>
      </c>
      <c r="C102" s="36" t="s">
        <v>193</v>
      </c>
      <c r="D102" s="37" t="s">
        <v>46</v>
      </c>
      <c r="E102" s="37">
        <v>26264.46</v>
      </c>
      <c r="F102" s="38" t="str">
        <f t="shared" si="1"/>
        <v>-</v>
      </c>
    </row>
    <row r="103" spans="1:6" ht="22.5" x14ac:dyDescent="0.2">
      <c r="A103" s="34" t="s">
        <v>191</v>
      </c>
      <c r="B103" s="35" t="s">
        <v>31</v>
      </c>
      <c r="C103" s="36" t="s">
        <v>194</v>
      </c>
      <c r="D103" s="37" t="s">
        <v>46</v>
      </c>
      <c r="E103" s="37">
        <v>35007.69</v>
      </c>
      <c r="F103" s="38" t="str">
        <f t="shared" si="1"/>
        <v>-</v>
      </c>
    </row>
    <row r="104" spans="1:6" ht="22.5" x14ac:dyDescent="0.2">
      <c r="A104" s="34" t="s">
        <v>195</v>
      </c>
      <c r="B104" s="35" t="s">
        <v>31</v>
      </c>
      <c r="C104" s="36" t="s">
        <v>196</v>
      </c>
      <c r="D104" s="37">
        <v>1824000</v>
      </c>
      <c r="E104" s="37">
        <v>1821651.56</v>
      </c>
      <c r="F104" s="38">
        <f t="shared" si="1"/>
        <v>2348.4399999999441</v>
      </c>
    </row>
    <row r="105" spans="1:6" ht="67.5" x14ac:dyDescent="0.2">
      <c r="A105" s="39" t="s">
        <v>197</v>
      </c>
      <c r="B105" s="35" t="s">
        <v>31</v>
      </c>
      <c r="C105" s="36" t="s">
        <v>198</v>
      </c>
      <c r="D105" s="37">
        <v>400000</v>
      </c>
      <c r="E105" s="37">
        <v>361857.57</v>
      </c>
      <c r="F105" s="38">
        <f t="shared" si="1"/>
        <v>38142.429999999993</v>
      </c>
    </row>
    <row r="106" spans="1:6" ht="78.75" x14ac:dyDescent="0.2">
      <c r="A106" s="39" t="s">
        <v>199</v>
      </c>
      <c r="B106" s="35" t="s">
        <v>31</v>
      </c>
      <c r="C106" s="36" t="s">
        <v>200</v>
      </c>
      <c r="D106" s="37">
        <v>400000</v>
      </c>
      <c r="E106" s="37">
        <v>361857.57</v>
      </c>
      <c r="F106" s="38">
        <f t="shared" si="1"/>
        <v>38142.429999999993</v>
      </c>
    </row>
    <row r="107" spans="1:6" ht="78.75" x14ac:dyDescent="0.2">
      <c r="A107" s="39" t="s">
        <v>201</v>
      </c>
      <c r="B107" s="35" t="s">
        <v>31</v>
      </c>
      <c r="C107" s="36" t="s">
        <v>202</v>
      </c>
      <c r="D107" s="37">
        <v>400000</v>
      </c>
      <c r="E107" s="37">
        <v>361857.57</v>
      </c>
      <c r="F107" s="38">
        <f t="shared" si="1"/>
        <v>38142.429999999993</v>
      </c>
    </row>
    <row r="108" spans="1:6" ht="22.5" x14ac:dyDescent="0.2">
      <c r="A108" s="34" t="s">
        <v>203</v>
      </c>
      <c r="B108" s="35" t="s">
        <v>31</v>
      </c>
      <c r="C108" s="36" t="s">
        <v>204</v>
      </c>
      <c r="D108" s="37">
        <v>1424000</v>
      </c>
      <c r="E108" s="37">
        <v>1459793.99</v>
      </c>
      <c r="F108" s="38" t="str">
        <f t="shared" si="1"/>
        <v>-</v>
      </c>
    </row>
    <row r="109" spans="1:6" ht="33.75" x14ac:dyDescent="0.2">
      <c r="A109" s="34" t="s">
        <v>205</v>
      </c>
      <c r="B109" s="35" t="s">
        <v>31</v>
      </c>
      <c r="C109" s="36" t="s">
        <v>206</v>
      </c>
      <c r="D109" s="37">
        <v>1424000</v>
      </c>
      <c r="E109" s="37">
        <v>1459793.99</v>
      </c>
      <c r="F109" s="38" t="str">
        <f t="shared" si="1"/>
        <v>-</v>
      </c>
    </row>
    <row r="110" spans="1:6" ht="56.25" x14ac:dyDescent="0.2">
      <c r="A110" s="34" t="s">
        <v>207</v>
      </c>
      <c r="B110" s="35" t="s">
        <v>31</v>
      </c>
      <c r="C110" s="36" t="s">
        <v>208</v>
      </c>
      <c r="D110" s="37">
        <v>164000</v>
      </c>
      <c r="E110" s="37">
        <v>256464.89</v>
      </c>
      <c r="F110" s="38" t="str">
        <f t="shared" si="1"/>
        <v>-</v>
      </c>
    </row>
    <row r="111" spans="1:6" ht="45" x14ac:dyDescent="0.2">
      <c r="A111" s="34" t="s">
        <v>209</v>
      </c>
      <c r="B111" s="35" t="s">
        <v>31</v>
      </c>
      <c r="C111" s="36" t="s">
        <v>210</v>
      </c>
      <c r="D111" s="37">
        <v>1260000</v>
      </c>
      <c r="E111" s="37">
        <v>1203329.1000000001</v>
      </c>
      <c r="F111" s="38">
        <f t="shared" si="1"/>
        <v>56670.899999999907</v>
      </c>
    </row>
    <row r="112" spans="1:6" x14ac:dyDescent="0.2">
      <c r="A112" s="34" t="s">
        <v>211</v>
      </c>
      <c r="B112" s="35" t="s">
        <v>31</v>
      </c>
      <c r="C112" s="36" t="s">
        <v>212</v>
      </c>
      <c r="D112" s="37">
        <v>3500000</v>
      </c>
      <c r="E112" s="37">
        <v>3569003.49</v>
      </c>
      <c r="F112" s="38" t="str">
        <f t="shared" si="1"/>
        <v>-</v>
      </c>
    </row>
    <row r="113" spans="1:6" ht="22.5" x14ac:dyDescent="0.2">
      <c r="A113" s="34" t="s">
        <v>213</v>
      </c>
      <c r="B113" s="35" t="s">
        <v>31</v>
      </c>
      <c r="C113" s="36" t="s">
        <v>214</v>
      </c>
      <c r="D113" s="37">
        <v>120000</v>
      </c>
      <c r="E113" s="37">
        <v>38311.11</v>
      </c>
      <c r="F113" s="38">
        <f t="shared" si="1"/>
        <v>81688.89</v>
      </c>
    </row>
    <row r="114" spans="1:6" ht="67.5" x14ac:dyDescent="0.2">
      <c r="A114" s="39" t="s">
        <v>215</v>
      </c>
      <c r="B114" s="35" t="s">
        <v>31</v>
      </c>
      <c r="C114" s="36" t="s">
        <v>216</v>
      </c>
      <c r="D114" s="37">
        <v>100000</v>
      </c>
      <c r="E114" s="37">
        <v>28322.07</v>
      </c>
      <c r="F114" s="38">
        <f t="shared" si="1"/>
        <v>71677.929999999993</v>
      </c>
    </row>
    <row r="115" spans="1:6" ht="67.5" x14ac:dyDescent="0.2">
      <c r="A115" s="39" t="s">
        <v>217</v>
      </c>
      <c r="B115" s="35" t="s">
        <v>31</v>
      </c>
      <c r="C115" s="36" t="s">
        <v>218</v>
      </c>
      <c r="D115" s="37" t="s">
        <v>46</v>
      </c>
      <c r="E115" s="37">
        <v>28322.07</v>
      </c>
      <c r="F115" s="38" t="str">
        <f t="shared" si="1"/>
        <v>-</v>
      </c>
    </row>
    <row r="116" spans="1:6" ht="45" x14ac:dyDescent="0.2">
      <c r="A116" s="34" t="s">
        <v>219</v>
      </c>
      <c r="B116" s="35" t="s">
        <v>31</v>
      </c>
      <c r="C116" s="36" t="s">
        <v>220</v>
      </c>
      <c r="D116" s="37">
        <v>20000</v>
      </c>
      <c r="E116" s="37">
        <v>9989.0400000000009</v>
      </c>
      <c r="F116" s="38">
        <f t="shared" si="1"/>
        <v>10010.959999999999</v>
      </c>
    </row>
    <row r="117" spans="1:6" ht="78.75" x14ac:dyDescent="0.2">
      <c r="A117" s="39" t="s">
        <v>221</v>
      </c>
      <c r="B117" s="35" t="s">
        <v>31</v>
      </c>
      <c r="C117" s="36" t="s">
        <v>222</v>
      </c>
      <c r="D117" s="37" t="s">
        <v>46</v>
      </c>
      <c r="E117" s="37">
        <v>9989.0400000000009</v>
      </c>
      <c r="F117" s="38" t="str">
        <f t="shared" si="1"/>
        <v>-</v>
      </c>
    </row>
    <row r="118" spans="1:6" ht="56.25" x14ac:dyDescent="0.2">
      <c r="A118" s="34" t="s">
        <v>223</v>
      </c>
      <c r="B118" s="35" t="s">
        <v>31</v>
      </c>
      <c r="C118" s="36" t="s">
        <v>224</v>
      </c>
      <c r="D118" s="37">
        <v>450000</v>
      </c>
      <c r="E118" s="37">
        <v>251.34</v>
      </c>
      <c r="F118" s="38">
        <f t="shared" si="1"/>
        <v>449748.66</v>
      </c>
    </row>
    <row r="119" spans="1:6" ht="90" x14ac:dyDescent="0.2">
      <c r="A119" s="39" t="s">
        <v>225</v>
      </c>
      <c r="B119" s="35" t="s">
        <v>31</v>
      </c>
      <c r="C119" s="36" t="s">
        <v>226</v>
      </c>
      <c r="D119" s="37" t="s">
        <v>46</v>
      </c>
      <c r="E119" s="37">
        <v>251.34</v>
      </c>
      <c r="F119" s="38" t="str">
        <f t="shared" si="1"/>
        <v>-</v>
      </c>
    </row>
    <row r="120" spans="1:6" ht="56.25" x14ac:dyDescent="0.2">
      <c r="A120" s="34" t="s">
        <v>227</v>
      </c>
      <c r="B120" s="35" t="s">
        <v>31</v>
      </c>
      <c r="C120" s="36" t="s">
        <v>228</v>
      </c>
      <c r="D120" s="37">
        <v>80000</v>
      </c>
      <c r="E120" s="37">
        <v>184000</v>
      </c>
      <c r="F120" s="38" t="str">
        <f t="shared" si="1"/>
        <v>-</v>
      </c>
    </row>
    <row r="121" spans="1:6" ht="45" x14ac:dyDescent="0.2">
      <c r="A121" s="34" t="s">
        <v>229</v>
      </c>
      <c r="B121" s="35" t="s">
        <v>31</v>
      </c>
      <c r="C121" s="36" t="s">
        <v>230</v>
      </c>
      <c r="D121" s="37">
        <v>80000</v>
      </c>
      <c r="E121" s="37">
        <v>184000</v>
      </c>
      <c r="F121" s="38" t="str">
        <f t="shared" si="1"/>
        <v>-</v>
      </c>
    </row>
    <row r="122" spans="1:6" ht="45" x14ac:dyDescent="0.2">
      <c r="A122" s="34" t="s">
        <v>229</v>
      </c>
      <c r="B122" s="35" t="s">
        <v>31</v>
      </c>
      <c r="C122" s="36" t="s">
        <v>231</v>
      </c>
      <c r="D122" s="37">
        <v>20000</v>
      </c>
      <c r="E122" s="37" t="s">
        <v>46</v>
      </c>
      <c r="F122" s="38">
        <f t="shared" si="1"/>
        <v>20000</v>
      </c>
    </row>
    <row r="123" spans="1:6" ht="45" x14ac:dyDescent="0.2">
      <c r="A123" s="34" t="s">
        <v>229</v>
      </c>
      <c r="B123" s="35" t="s">
        <v>31</v>
      </c>
      <c r="C123" s="36" t="s">
        <v>232</v>
      </c>
      <c r="D123" s="37">
        <v>60000</v>
      </c>
      <c r="E123" s="37" t="s">
        <v>46</v>
      </c>
      <c r="F123" s="38">
        <f t="shared" si="1"/>
        <v>60000</v>
      </c>
    </row>
    <row r="124" spans="1:6" ht="78.75" x14ac:dyDescent="0.2">
      <c r="A124" s="39" t="s">
        <v>233</v>
      </c>
      <c r="B124" s="35" t="s">
        <v>31</v>
      </c>
      <c r="C124" s="36" t="s">
        <v>234</v>
      </c>
      <c r="D124" s="37" t="s">
        <v>46</v>
      </c>
      <c r="E124" s="37">
        <v>184000</v>
      </c>
      <c r="F124" s="38" t="str">
        <f t="shared" si="1"/>
        <v>-</v>
      </c>
    </row>
    <row r="125" spans="1:6" ht="33.75" x14ac:dyDescent="0.2">
      <c r="A125" s="34" t="s">
        <v>235</v>
      </c>
      <c r="B125" s="35" t="s">
        <v>31</v>
      </c>
      <c r="C125" s="36" t="s">
        <v>236</v>
      </c>
      <c r="D125" s="37">
        <v>250000</v>
      </c>
      <c r="E125" s="37">
        <v>182913.69</v>
      </c>
      <c r="F125" s="38">
        <f t="shared" si="1"/>
        <v>67086.31</v>
      </c>
    </row>
    <row r="126" spans="1:6" ht="45" x14ac:dyDescent="0.2">
      <c r="A126" s="34" t="s">
        <v>237</v>
      </c>
      <c r="B126" s="35" t="s">
        <v>31</v>
      </c>
      <c r="C126" s="36" t="s">
        <v>238</v>
      </c>
      <c r="D126" s="37">
        <v>250000</v>
      </c>
      <c r="E126" s="37">
        <v>182913.69</v>
      </c>
      <c r="F126" s="38">
        <f t="shared" si="1"/>
        <v>67086.31</v>
      </c>
    </row>
    <row r="127" spans="1:6" ht="78.75" x14ac:dyDescent="0.2">
      <c r="A127" s="39" t="s">
        <v>239</v>
      </c>
      <c r="B127" s="35" t="s">
        <v>31</v>
      </c>
      <c r="C127" s="36" t="s">
        <v>240</v>
      </c>
      <c r="D127" s="37" t="s">
        <v>46</v>
      </c>
      <c r="E127" s="37">
        <v>182913.69</v>
      </c>
      <c r="F127" s="38" t="str">
        <f t="shared" si="1"/>
        <v>-</v>
      </c>
    </row>
    <row r="128" spans="1:6" ht="22.5" x14ac:dyDescent="0.2">
      <c r="A128" s="34" t="s">
        <v>241</v>
      </c>
      <c r="B128" s="35" t="s">
        <v>31</v>
      </c>
      <c r="C128" s="36" t="s">
        <v>242</v>
      </c>
      <c r="D128" s="37">
        <v>20000</v>
      </c>
      <c r="E128" s="37" t="s">
        <v>46</v>
      </c>
      <c r="F128" s="38">
        <f t="shared" si="1"/>
        <v>20000</v>
      </c>
    </row>
    <row r="129" spans="1:6" ht="45" x14ac:dyDescent="0.2">
      <c r="A129" s="34" t="s">
        <v>243</v>
      </c>
      <c r="B129" s="35" t="s">
        <v>31</v>
      </c>
      <c r="C129" s="36" t="s">
        <v>244</v>
      </c>
      <c r="D129" s="37">
        <v>20000</v>
      </c>
      <c r="E129" s="37" t="s">
        <v>46</v>
      </c>
      <c r="F129" s="38">
        <f t="shared" si="1"/>
        <v>20000</v>
      </c>
    </row>
    <row r="130" spans="1:6" ht="56.25" x14ac:dyDescent="0.2">
      <c r="A130" s="34" t="s">
        <v>245</v>
      </c>
      <c r="B130" s="35" t="s">
        <v>31</v>
      </c>
      <c r="C130" s="36" t="s">
        <v>246</v>
      </c>
      <c r="D130" s="37">
        <v>20000</v>
      </c>
      <c r="E130" s="37" t="s">
        <v>46</v>
      </c>
      <c r="F130" s="38">
        <f t="shared" si="1"/>
        <v>20000</v>
      </c>
    </row>
    <row r="131" spans="1:6" ht="90" x14ac:dyDescent="0.2">
      <c r="A131" s="39" t="s">
        <v>247</v>
      </c>
      <c r="B131" s="35" t="s">
        <v>31</v>
      </c>
      <c r="C131" s="36" t="s">
        <v>248</v>
      </c>
      <c r="D131" s="37">
        <v>580000</v>
      </c>
      <c r="E131" s="37">
        <v>1888883.34</v>
      </c>
      <c r="F131" s="38" t="str">
        <f t="shared" si="1"/>
        <v>-</v>
      </c>
    </row>
    <row r="132" spans="1:6" ht="22.5" x14ac:dyDescent="0.2">
      <c r="A132" s="34" t="s">
        <v>249</v>
      </c>
      <c r="B132" s="35" t="s">
        <v>31</v>
      </c>
      <c r="C132" s="36" t="s">
        <v>250</v>
      </c>
      <c r="D132" s="37" t="s">
        <v>46</v>
      </c>
      <c r="E132" s="37">
        <v>10000</v>
      </c>
      <c r="F132" s="38" t="str">
        <f t="shared" si="1"/>
        <v>-</v>
      </c>
    </row>
    <row r="133" spans="1:6" ht="33.75" x14ac:dyDescent="0.2">
      <c r="A133" s="34" t="s">
        <v>251</v>
      </c>
      <c r="B133" s="35" t="s">
        <v>31</v>
      </c>
      <c r="C133" s="36" t="s">
        <v>252</v>
      </c>
      <c r="D133" s="37">
        <v>30000</v>
      </c>
      <c r="E133" s="37">
        <v>9550</v>
      </c>
      <c r="F133" s="38">
        <f t="shared" si="1"/>
        <v>20450</v>
      </c>
    </row>
    <row r="134" spans="1:6" ht="33.75" x14ac:dyDescent="0.2">
      <c r="A134" s="34" t="s">
        <v>253</v>
      </c>
      <c r="B134" s="35" t="s">
        <v>31</v>
      </c>
      <c r="C134" s="36" t="s">
        <v>254</v>
      </c>
      <c r="D134" s="37">
        <v>200000</v>
      </c>
      <c r="E134" s="37">
        <v>417833.34</v>
      </c>
      <c r="F134" s="38" t="str">
        <f t="shared" si="1"/>
        <v>-</v>
      </c>
    </row>
    <row r="135" spans="1:6" ht="33.75" x14ac:dyDescent="0.2">
      <c r="A135" s="34" t="s">
        <v>253</v>
      </c>
      <c r="B135" s="35" t="s">
        <v>31</v>
      </c>
      <c r="C135" s="36" t="s">
        <v>255</v>
      </c>
      <c r="D135" s="37">
        <v>50000</v>
      </c>
      <c r="E135" s="37" t="s">
        <v>46</v>
      </c>
      <c r="F135" s="38">
        <f t="shared" si="1"/>
        <v>50000</v>
      </c>
    </row>
    <row r="136" spans="1:6" ht="33.75" x14ac:dyDescent="0.2">
      <c r="A136" s="34" t="s">
        <v>253</v>
      </c>
      <c r="B136" s="35" t="s">
        <v>31</v>
      </c>
      <c r="C136" s="36" t="s">
        <v>256</v>
      </c>
      <c r="D136" s="37">
        <v>150000</v>
      </c>
      <c r="E136" s="37">
        <v>344500</v>
      </c>
      <c r="F136" s="38" t="str">
        <f t="shared" si="1"/>
        <v>-</v>
      </c>
    </row>
    <row r="137" spans="1:6" ht="56.25" x14ac:dyDescent="0.2">
      <c r="A137" s="34" t="s">
        <v>257</v>
      </c>
      <c r="B137" s="35" t="s">
        <v>31</v>
      </c>
      <c r="C137" s="36" t="s">
        <v>258</v>
      </c>
      <c r="D137" s="37" t="s">
        <v>46</v>
      </c>
      <c r="E137" s="37">
        <v>73333.34</v>
      </c>
      <c r="F137" s="38" t="str">
        <f t="shared" si="1"/>
        <v>-</v>
      </c>
    </row>
    <row r="138" spans="1:6" ht="22.5" x14ac:dyDescent="0.2">
      <c r="A138" s="34" t="s">
        <v>259</v>
      </c>
      <c r="B138" s="35" t="s">
        <v>31</v>
      </c>
      <c r="C138" s="36" t="s">
        <v>260</v>
      </c>
      <c r="D138" s="37">
        <v>250000</v>
      </c>
      <c r="E138" s="37">
        <v>391500</v>
      </c>
      <c r="F138" s="38" t="str">
        <f t="shared" si="1"/>
        <v>-</v>
      </c>
    </row>
    <row r="139" spans="1:6" ht="22.5" x14ac:dyDescent="0.2">
      <c r="A139" s="34" t="s">
        <v>259</v>
      </c>
      <c r="B139" s="35" t="s">
        <v>31</v>
      </c>
      <c r="C139" s="36" t="s">
        <v>261</v>
      </c>
      <c r="D139" s="37">
        <v>250000</v>
      </c>
      <c r="E139" s="37" t="s">
        <v>46</v>
      </c>
      <c r="F139" s="38">
        <f t="shared" si="1"/>
        <v>250000</v>
      </c>
    </row>
    <row r="140" spans="1:6" ht="56.25" x14ac:dyDescent="0.2">
      <c r="A140" s="34" t="s">
        <v>262</v>
      </c>
      <c r="B140" s="35" t="s">
        <v>31</v>
      </c>
      <c r="C140" s="36" t="s">
        <v>263</v>
      </c>
      <c r="D140" s="37" t="s">
        <v>46</v>
      </c>
      <c r="E140" s="37">
        <v>391500</v>
      </c>
      <c r="F140" s="38" t="str">
        <f t="shared" si="1"/>
        <v>-</v>
      </c>
    </row>
    <row r="141" spans="1:6" ht="56.25" x14ac:dyDescent="0.2">
      <c r="A141" s="34" t="s">
        <v>262</v>
      </c>
      <c r="B141" s="35" t="s">
        <v>31</v>
      </c>
      <c r="C141" s="36" t="s">
        <v>264</v>
      </c>
      <c r="D141" s="37" t="s">
        <v>46</v>
      </c>
      <c r="E141" s="37">
        <v>40000</v>
      </c>
      <c r="F141" s="38" t="str">
        <f t="shared" si="1"/>
        <v>-</v>
      </c>
    </row>
    <row r="142" spans="1:6" ht="56.25" x14ac:dyDescent="0.2">
      <c r="A142" s="34" t="s">
        <v>262</v>
      </c>
      <c r="B142" s="35" t="s">
        <v>31</v>
      </c>
      <c r="C142" s="36" t="s">
        <v>265</v>
      </c>
      <c r="D142" s="37" t="s">
        <v>46</v>
      </c>
      <c r="E142" s="37">
        <v>351500</v>
      </c>
      <c r="F142" s="38" t="str">
        <f t="shared" si="1"/>
        <v>-</v>
      </c>
    </row>
    <row r="143" spans="1:6" ht="22.5" x14ac:dyDescent="0.2">
      <c r="A143" s="34" t="s">
        <v>266</v>
      </c>
      <c r="B143" s="35" t="s">
        <v>31</v>
      </c>
      <c r="C143" s="36" t="s">
        <v>267</v>
      </c>
      <c r="D143" s="37">
        <v>100000</v>
      </c>
      <c r="E143" s="37">
        <v>1060000</v>
      </c>
      <c r="F143" s="38" t="str">
        <f t="shared" si="1"/>
        <v>-</v>
      </c>
    </row>
    <row r="144" spans="1:6" ht="33.75" x14ac:dyDescent="0.2">
      <c r="A144" s="34" t="s">
        <v>268</v>
      </c>
      <c r="B144" s="35" t="s">
        <v>31</v>
      </c>
      <c r="C144" s="36" t="s">
        <v>269</v>
      </c>
      <c r="D144" s="37">
        <v>100000</v>
      </c>
      <c r="E144" s="37">
        <v>1060000</v>
      </c>
      <c r="F144" s="38" t="str">
        <f t="shared" si="1"/>
        <v>-</v>
      </c>
    </row>
    <row r="145" spans="1:6" ht="45" x14ac:dyDescent="0.2">
      <c r="A145" s="34" t="s">
        <v>270</v>
      </c>
      <c r="B145" s="35" t="s">
        <v>31</v>
      </c>
      <c r="C145" s="36" t="s">
        <v>271</v>
      </c>
      <c r="D145" s="37">
        <v>555000</v>
      </c>
      <c r="E145" s="37">
        <v>274384.17</v>
      </c>
      <c r="F145" s="38">
        <f t="shared" si="1"/>
        <v>280615.83</v>
      </c>
    </row>
    <row r="146" spans="1:6" ht="45" x14ac:dyDescent="0.2">
      <c r="A146" s="34" t="s">
        <v>270</v>
      </c>
      <c r="B146" s="35" t="s">
        <v>31</v>
      </c>
      <c r="C146" s="36" t="s">
        <v>272</v>
      </c>
      <c r="D146" s="37">
        <v>550000</v>
      </c>
      <c r="E146" s="37" t="s">
        <v>46</v>
      </c>
      <c r="F146" s="38">
        <f t="shared" si="1"/>
        <v>550000</v>
      </c>
    </row>
    <row r="147" spans="1:6" ht="45" x14ac:dyDescent="0.2">
      <c r="A147" s="34" t="s">
        <v>270</v>
      </c>
      <c r="B147" s="35" t="s">
        <v>31</v>
      </c>
      <c r="C147" s="36" t="s">
        <v>273</v>
      </c>
      <c r="D147" s="37">
        <v>5000</v>
      </c>
      <c r="E147" s="37" t="s">
        <v>46</v>
      </c>
      <c r="F147" s="38">
        <f t="shared" si="1"/>
        <v>5000</v>
      </c>
    </row>
    <row r="148" spans="1:6" ht="78.75" x14ac:dyDescent="0.2">
      <c r="A148" s="39" t="s">
        <v>274</v>
      </c>
      <c r="B148" s="35" t="s">
        <v>31</v>
      </c>
      <c r="C148" s="36" t="s">
        <v>275</v>
      </c>
      <c r="D148" s="37" t="s">
        <v>46</v>
      </c>
      <c r="E148" s="37">
        <v>274384.17</v>
      </c>
      <c r="F148" s="38" t="str">
        <f t="shared" si="1"/>
        <v>-</v>
      </c>
    </row>
    <row r="149" spans="1:6" ht="78.75" x14ac:dyDescent="0.2">
      <c r="A149" s="39" t="s">
        <v>274</v>
      </c>
      <c r="B149" s="35" t="s">
        <v>31</v>
      </c>
      <c r="C149" s="36" t="s">
        <v>276</v>
      </c>
      <c r="D149" s="37" t="s">
        <v>46</v>
      </c>
      <c r="E149" s="37">
        <v>263400</v>
      </c>
      <c r="F149" s="38" t="str">
        <f t="shared" ref="F149:F212" si="2">IF(OR(D149="-",IF(E149="-",0,E149)&gt;=IF(D149="-",0,D149)),"-",IF(D149="-",0,D149)-IF(E149="-",0,E149))</f>
        <v>-</v>
      </c>
    </row>
    <row r="150" spans="1:6" ht="78.75" x14ac:dyDescent="0.2">
      <c r="A150" s="39" t="s">
        <v>274</v>
      </c>
      <c r="B150" s="35" t="s">
        <v>31</v>
      </c>
      <c r="C150" s="36" t="s">
        <v>277</v>
      </c>
      <c r="D150" s="37" t="s">
        <v>46</v>
      </c>
      <c r="E150" s="37">
        <v>10984.17</v>
      </c>
      <c r="F150" s="38" t="str">
        <f t="shared" si="2"/>
        <v>-</v>
      </c>
    </row>
    <row r="151" spans="1:6" ht="22.5" x14ac:dyDescent="0.2">
      <c r="A151" s="34" t="s">
        <v>278</v>
      </c>
      <c r="B151" s="35" t="s">
        <v>31</v>
      </c>
      <c r="C151" s="36" t="s">
        <v>279</v>
      </c>
      <c r="D151" s="37" t="s">
        <v>46</v>
      </c>
      <c r="E151" s="37">
        <v>73845.56</v>
      </c>
      <c r="F151" s="38" t="str">
        <f t="shared" si="2"/>
        <v>-</v>
      </c>
    </row>
    <row r="152" spans="1:6" ht="22.5" x14ac:dyDescent="0.2">
      <c r="A152" s="34" t="s">
        <v>280</v>
      </c>
      <c r="B152" s="35" t="s">
        <v>31</v>
      </c>
      <c r="C152" s="36" t="s">
        <v>281</v>
      </c>
      <c r="D152" s="37" t="s">
        <v>46</v>
      </c>
      <c r="E152" s="37">
        <v>73845.56</v>
      </c>
      <c r="F152" s="38" t="str">
        <f t="shared" si="2"/>
        <v>-</v>
      </c>
    </row>
    <row r="153" spans="1:6" ht="56.25" x14ac:dyDescent="0.2">
      <c r="A153" s="34" t="s">
        <v>282</v>
      </c>
      <c r="B153" s="35" t="s">
        <v>31</v>
      </c>
      <c r="C153" s="36" t="s">
        <v>283</v>
      </c>
      <c r="D153" s="37" t="s">
        <v>46</v>
      </c>
      <c r="E153" s="37">
        <v>73845.56</v>
      </c>
      <c r="F153" s="38" t="str">
        <f t="shared" si="2"/>
        <v>-</v>
      </c>
    </row>
    <row r="154" spans="1:6" ht="33.75" x14ac:dyDescent="0.2">
      <c r="A154" s="34" t="s">
        <v>284</v>
      </c>
      <c r="B154" s="35" t="s">
        <v>31</v>
      </c>
      <c r="C154" s="36" t="s">
        <v>285</v>
      </c>
      <c r="D154" s="37">
        <v>15000</v>
      </c>
      <c r="E154" s="37" t="s">
        <v>46</v>
      </c>
      <c r="F154" s="38">
        <f t="shared" si="2"/>
        <v>15000</v>
      </c>
    </row>
    <row r="155" spans="1:6" ht="45" x14ac:dyDescent="0.2">
      <c r="A155" s="34" t="s">
        <v>286</v>
      </c>
      <c r="B155" s="35" t="s">
        <v>31</v>
      </c>
      <c r="C155" s="36" t="s">
        <v>287</v>
      </c>
      <c r="D155" s="37">
        <v>15000</v>
      </c>
      <c r="E155" s="37" t="s">
        <v>46</v>
      </c>
      <c r="F155" s="38">
        <f t="shared" si="2"/>
        <v>15000</v>
      </c>
    </row>
    <row r="156" spans="1:6" ht="56.25" x14ac:dyDescent="0.2">
      <c r="A156" s="34" t="s">
        <v>288</v>
      </c>
      <c r="B156" s="35" t="s">
        <v>31</v>
      </c>
      <c r="C156" s="36" t="s">
        <v>289</v>
      </c>
      <c r="D156" s="37">
        <v>70000</v>
      </c>
      <c r="E156" s="37">
        <v>31507.09</v>
      </c>
      <c r="F156" s="38">
        <f t="shared" si="2"/>
        <v>38492.910000000003</v>
      </c>
    </row>
    <row r="157" spans="1:6" ht="67.5" x14ac:dyDescent="0.2">
      <c r="A157" s="34" t="s">
        <v>290</v>
      </c>
      <c r="B157" s="35" t="s">
        <v>31</v>
      </c>
      <c r="C157" s="36" t="s">
        <v>291</v>
      </c>
      <c r="D157" s="37">
        <v>70000</v>
      </c>
      <c r="E157" s="37">
        <v>31507.09</v>
      </c>
      <c r="F157" s="38">
        <f t="shared" si="2"/>
        <v>38492.910000000003</v>
      </c>
    </row>
    <row r="158" spans="1:6" ht="67.5" x14ac:dyDescent="0.2">
      <c r="A158" s="34" t="s">
        <v>290</v>
      </c>
      <c r="B158" s="35" t="s">
        <v>31</v>
      </c>
      <c r="C158" s="36" t="s">
        <v>292</v>
      </c>
      <c r="D158" s="37" t="s">
        <v>46</v>
      </c>
      <c r="E158" s="37">
        <v>31507.09</v>
      </c>
      <c r="F158" s="38" t="str">
        <f t="shared" si="2"/>
        <v>-</v>
      </c>
    </row>
    <row r="159" spans="1:6" ht="67.5" x14ac:dyDescent="0.2">
      <c r="A159" s="34" t="s">
        <v>290</v>
      </c>
      <c r="B159" s="35" t="s">
        <v>31</v>
      </c>
      <c r="C159" s="36" t="s">
        <v>293</v>
      </c>
      <c r="D159" s="37">
        <v>70000</v>
      </c>
      <c r="E159" s="37" t="s">
        <v>46</v>
      </c>
      <c r="F159" s="38">
        <f t="shared" si="2"/>
        <v>70000</v>
      </c>
    </row>
    <row r="160" spans="1:6" ht="56.25" x14ac:dyDescent="0.2">
      <c r="A160" s="34" t="s">
        <v>294</v>
      </c>
      <c r="B160" s="35" t="s">
        <v>31</v>
      </c>
      <c r="C160" s="36" t="s">
        <v>295</v>
      </c>
      <c r="D160" s="37">
        <v>50000</v>
      </c>
      <c r="E160" s="37">
        <v>51493.69</v>
      </c>
      <c r="F160" s="38" t="str">
        <f t="shared" si="2"/>
        <v>-</v>
      </c>
    </row>
    <row r="161" spans="1:6" ht="56.25" x14ac:dyDescent="0.2">
      <c r="A161" s="34" t="s">
        <v>294</v>
      </c>
      <c r="B161" s="35" t="s">
        <v>31</v>
      </c>
      <c r="C161" s="36" t="s">
        <v>296</v>
      </c>
      <c r="D161" s="37">
        <v>40000</v>
      </c>
      <c r="E161" s="37" t="s">
        <v>46</v>
      </c>
      <c r="F161" s="38">
        <f t="shared" si="2"/>
        <v>40000</v>
      </c>
    </row>
    <row r="162" spans="1:6" ht="56.25" x14ac:dyDescent="0.2">
      <c r="A162" s="34" t="s">
        <v>294</v>
      </c>
      <c r="B162" s="35" t="s">
        <v>31</v>
      </c>
      <c r="C162" s="36" t="s">
        <v>297</v>
      </c>
      <c r="D162" s="37">
        <v>10000</v>
      </c>
      <c r="E162" s="37" t="s">
        <v>46</v>
      </c>
      <c r="F162" s="38">
        <f t="shared" si="2"/>
        <v>10000</v>
      </c>
    </row>
    <row r="163" spans="1:6" ht="90" x14ac:dyDescent="0.2">
      <c r="A163" s="39" t="s">
        <v>298</v>
      </c>
      <c r="B163" s="35" t="s">
        <v>31</v>
      </c>
      <c r="C163" s="36" t="s">
        <v>299</v>
      </c>
      <c r="D163" s="37" t="s">
        <v>46</v>
      </c>
      <c r="E163" s="37">
        <v>51493.69</v>
      </c>
      <c r="F163" s="38" t="str">
        <f t="shared" si="2"/>
        <v>-</v>
      </c>
    </row>
    <row r="164" spans="1:6" ht="90" x14ac:dyDescent="0.2">
      <c r="A164" s="39" t="s">
        <v>298</v>
      </c>
      <c r="B164" s="35" t="s">
        <v>31</v>
      </c>
      <c r="C164" s="36" t="s">
        <v>300</v>
      </c>
      <c r="D164" s="37" t="s">
        <v>46</v>
      </c>
      <c r="E164" s="37">
        <v>200</v>
      </c>
      <c r="F164" s="38" t="str">
        <f t="shared" si="2"/>
        <v>-</v>
      </c>
    </row>
    <row r="165" spans="1:6" ht="90" x14ac:dyDescent="0.2">
      <c r="A165" s="39" t="s">
        <v>298</v>
      </c>
      <c r="B165" s="35" t="s">
        <v>31</v>
      </c>
      <c r="C165" s="36" t="s">
        <v>301</v>
      </c>
      <c r="D165" s="37" t="s">
        <v>46</v>
      </c>
      <c r="E165" s="37">
        <v>51293.69</v>
      </c>
      <c r="F165" s="38" t="str">
        <f t="shared" si="2"/>
        <v>-</v>
      </c>
    </row>
    <row r="166" spans="1:6" ht="22.5" x14ac:dyDescent="0.2">
      <c r="A166" s="34" t="s">
        <v>302</v>
      </c>
      <c r="B166" s="35" t="s">
        <v>31</v>
      </c>
      <c r="C166" s="36" t="s">
        <v>303</v>
      </c>
      <c r="D166" s="37">
        <v>1310000</v>
      </c>
      <c r="E166" s="37">
        <v>843413.5</v>
      </c>
      <c r="F166" s="38">
        <f t="shared" si="2"/>
        <v>466586.5</v>
      </c>
    </row>
    <row r="167" spans="1:6" ht="33.75" x14ac:dyDescent="0.2">
      <c r="A167" s="34" t="s">
        <v>304</v>
      </c>
      <c r="B167" s="35" t="s">
        <v>31</v>
      </c>
      <c r="C167" s="36" t="s">
        <v>305</v>
      </c>
      <c r="D167" s="37">
        <v>1310000</v>
      </c>
      <c r="E167" s="37">
        <v>843413.5</v>
      </c>
      <c r="F167" s="38">
        <f t="shared" si="2"/>
        <v>466586.5</v>
      </c>
    </row>
    <row r="168" spans="1:6" ht="33.75" x14ac:dyDescent="0.2">
      <c r="A168" s="34" t="s">
        <v>304</v>
      </c>
      <c r="B168" s="35" t="s">
        <v>31</v>
      </c>
      <c r="C168" s="36" t="s">
        <v>306</v>
      </c>
      <c r="D168" s="37">
        <v>150000</v>
      </c>
      <c r="E168" s="37">
        <v>125000</v>
      </c>
      <c r="F168" s="38">
        <f t="shared" si="2"/>
        <v>25000</v>
      </c>
    </row>
    <row r="169" spans="1:6" ht="33.75" x14ac:dyDescent="0.2">
      <c r="A169" s="34" t="s">
        <v>304</v>
      </c>
      <c r="B169" s="35" t="s">
        <v>31</v>
      </c>
      <c r="C169" s="36" t="s">
        <v>307</v>
      </c>
      <c r="D169" s="37">
        <v>100000</v>
      </c>
      <c r="E169" s="37" t="s">
        <v>46</v>
      </c>
      <c r="F169" s="38">
        <f t="shared" si="2"/>
        <v>100000</v>
      </c>
    </row>
    <row r="170" spans="1:6" ht="33.75" x14ac:dyDescent="0.2">
      <c r="A170" s="34" t="s">
        <v>304</v>
      </c>
      <c r="B170" s="35" t="s">
        <v>31</v>
      </c>
      <c r="C170" s="36" t="s">
        <v>308</v>
      </c>
      <c r="D170" s="37">
        <v>655000</v>
      </c>
      <c r="E170" s="37" t="s">
        <v>46</v>
      </c>
      <c r="F170" s="38">
        <f t="shared" si="2"/>
        <v>655000</v>
      </c>
    </row>
    <row r="171" spans="1:6" ht="33.75" x14ac:dyDescent="0.2">
      <c r="A171" s="34" t="s">
        <v>304</v>
      </c>
      <c r="B171" s="35" t="s">
        <v>31</v>
      </c>
      <c r="C171" s="36" t="s">
        <v>309</v>
      </c>
      <c r="D171" s="37">
        <v>200000</v>
      </c>
      <c r="E171" s="37" t="s">
        <v>46</v>
      </c>
      <c r="F171" s="38">
        <f t="shared" si="2"/>
        <v>200000</v>
      </c>
    </row>
    <row r="172" spans="1:6" ht="33.75" x14ac:dyDescent="0.2">
      <c r="A172" s="34" t="s">
        <v>304</v>
      </c>
      <c r="B172" s="35" t="s">
        <v>31</v>
      </c>
      <c r="C172" s="36" t="s">
        <v>310</v>
      </c>
      <c r="D172" s="37">
        <v>200000</v>
      </c>
      <c r="E172" s="37">
        <v>167893.7</v>
      </c>
      <c r="F172" s="38">
        <f t="shared" si="2"/>
        <v>32106.299999999988</v>
      </c>
    </row>
    <row r="173" spans="1:6" ht="33.75" x14ac:dyDescent="0.2">
      <c r="A173" s="34" t="s">
        <v>304</v>
      </c>
      <c r="B173" s="35" t="s">
        <v>31</v>
      </c>
      <c r="C173" s="36" t="s">
        <v>311</v>
      </c>
      <c r="D173" s="37" t="s">
        <v>46</v>
      </c>
      <c r="E173" s="37">
        <v>5000</v>
      </c>
      <c r="F173" s="38" t="str">
        <f t="shared" si="2"/>
        <v>-</v>
      </c>
    </row>
    <row r="174" spans="1:6" ht="33.75" x14ac:dyDescent="0.2">
      <c r="A174" s="34" t="s">
        <v>304</v>
      </c>
      <c r="B174" s="35" t="s">
        <v>31</v>
      </c>
      <c r="C174" s="36" t="s">
        <v>312</v>
      </c>
      <c r="D174" s="37">
        <v>5000</v>
      </c>
      <c r="E174" s="37">
        <v>26000</v>
      </c>
      <c r="F174" s="38" t="str">
        <f t="shared" si="2"/>
        <v>-</v>
      </c>
    </row>
    <row r="175" spans="1:6" ht="67.5" x14ac:dyDescent="0.2">
      <c r="A175" s="39" t="s">
        <v>313</v>
      </c>
      <c r="B175" s="35" t="s">
        <v>31</v>
      </c>
      <c r="C175" s="36" t="s">
        <v>314</v>
      </c>
      <c r="D175" s="37" t="s">
        <v>46</v>
      </c>
      <c r="E175" s="37">
        <v>455019.8</v>
      </c>
      <c r="F175" s="38" t="str">
        <f t="shared" si="2"/>
        <v>-</v>
      </c>
    </row>
    <row r="176" spans="1:6" ht="67.5" x14ac:dyDescent="0.2">
      <c r="A176" s="39" t="s">
        <v>313</v>
      </c>
      <c r="B176" s="35" t="s">
        <v>31</v>
      </c>
      <c r="C176" s="36" t="s">
        <v>315</v>
      </c>
      <c r="D176" s="37" t="s">
        <v>46</v>
      </c>
      <c r="E176" s="37">
        <v>4600</v>
      </c>
      <c r="F176" s="38" t="str">
        <f t="shared" si="2"/>
        <v>-</v>
      </c>
    </row>
    <row r="177" spans="1:6" ht="67.5" x14ac:dyDescent="0.2">
      <c r="A177" s="39" t="s">
        <v>313</v>
      </c>
      <c r="B177" s="35" t="s">
        <v>31</v>
      </c>
      <c r="C177" s="36" t="s">
        <v>316</v>
      </c>
      <c r="D177" s="37" t="s">
        <v>46</v>
      </c>
      <c r="E177" s="37">
        <v>445419.8</v>
      </c>
      <c r="F177" s="38" t="str">
        <f t="shared" si="2"/>
        <v>-</v>
      </c>
    </row>
    <row r="178" spans="1:6" ht="67.5" x14ac:dyDescent="0.2">
      <c r="A178" s="39" t="s">
        <v>313</v>
      </c>
      <c r="B178" s="35" t="s">
        <v>31</v>
      </c>
      <c r="C178" s="36" t="s">
        <v>317</v>
      </c>
      <c r="D178" s="37" t="s">
        <v>46</v>
      </c>
      <c r="E178" s="37">
        <v>5000</v>
      </c>
      <c r="F178" s="38" t="str">
        <f t="shared" si="2"/>
        <v>-</v>
      </c>
    </row>
    <row r="179" spans="1:6" ht="45" x14ac:dyDescent="0.2">
      <c r="A179" s="34" t="s">
        <v>318</v>
      </c>
      <c r="B179" s="35" t="s">
        <v>31</v>
      </c>
      <c r="C179" s="36" t="s">
        <v>319</v>
      </c>
      <c r="D179" s="37" t="s">
        <v>46</v>
      </c>
      <c r="E179" s="37">
        <v>64500</v>
      </c>
      <c r="F179" s="38" t="str">
        <f t="shared" si="2"/>
        <v>-</v>
      </c>
    </row>
    <row r="180" spans="1:6" x14ac:dyDescent="0.2">
      <c r="A180" s="34" t="s">
        <v>320</v>
      </c>
      <c r="B180" s="35" t="s">
        <v>31</v>
      </c>
      <c r="C180" s="36" t="s">
        <v>321</v>
      </c>
      <c r="D180" s="37" t="s">
        <v>46</v>
      </c>
      <c r="E180" s="37">
        <v>-1620</v>
      </c>
      <c r="F180" s="38" t="str">
        <f t="shared" si="2"/>
        <v>-</v>
      </c>
    </row>
    <row r="181" spans="1:6" x14ac:dyDescent="0.2">
      <c r="A181" s="34" t="s">
        <v>322</v>
      </c>
      <c r="B181" s="35" t="s">
        <v>31</v>
      </c>
      <c r="C181" s="36" t="s">
        <v>323</v>
      </c>
      <c r="D181" s="37" t="s">
        <v>46</v>
      </c>
      <c r="E181" s="37">
        <v>-1620</v>
      </c>
      <c r="F181" s="38" t="str">
        <f t="shared" si="2"/>
        <v>-</v>
      </c>
    </row>
    <row r="182" spans="1:6" ht="22.5" x14ac:dyDescent="0.2">
      <c r="A182" s="34" t="s">
        <v>324</v>
      </c>
      <c r="B182" s="35" t="s">
        <v>31</v>
      </c>
      <c r="C182" s="36" t="s">
        <v>325</v>
      </c>
      <c r="D182" s="37" t="s">
        <v>46</v>
      </c>
      <c r="E182" s="37">
        <v>-1620</v>
      </c>
      <c r="F182" s="38" t="str">
        <f t="shared" si="2"/>
        <v>-</v>
      </c>
    </row>
    <row r="183" spans="1:6" ht="22.5" x14ac:dyDescent="0.2">
      <c r="A183" s="34" t="s">
        <v>324</v>
      </c>
      <c r="B183" s="35" t="s">
        <v>31</v>
      </c>
      <c r="C183" s="36" t="s">
        <v>326</v>
      </c>
      <c r="D183" s="37" t="s">
        <v>46</v>
      </c>
      <c r="E183" s="37">
        <v>-1620</v>
      </c>
      <c r="F183" s="38" t="str">
        <f t="shared" si="2"/>
        <v>-</v>
      </c>
    </row>
    <row r="184" spans="1:6" x14ac:dyDescent="0.2">
      <c r="A184" s="34" t="s">
        <v>327</v>
      </c>
      <c r="B184" s="35" t="s">
        <v>31</v>
      </c>
      <c r="C184" s="36" t="s">
        <v>328</v>
      </c>
      <c r="D184" s="37">
        <v>964044756.82000005</v>
      </c>
      <c r="E184" s="37">
        <v>623900820.89999998</v>
      </c>
      <c r="F184" s="38">
        <f t="shared" si="2"/>
        <v>340143935.92000008</v>
      </c>
    </row>
    <row r="185" spans="1:6" ht="33.75" x14ac:dyDescent="0.2">
      <c r="A185" s="34" t="s">
        <v>329</v>
      </c>
      <c r="B185" s="35" t="s">
        <v>31</v>
      </c>
      <c r="C185" s="36" t="s">
        <v>330</v>
      </c>
      <c r="D185" s="37">
        <v>964044756.82000005</v>
      </c>
      <c r="E185" s="37">
        <v>628121393.59000003</v>
      </c>
      <c r="F185" s="38">
        <f t="shared" si="2"/>
        <v>335923363.23000002</v>
      </c>
    </row>
    <row r="186" spans="1:6" ht="22.5" x14ac:dyDescent="0.2">
      <c r="A186" s="34" t="s">
        <v>331</v>
      </c>
      <c r="B186" s="35" t="s">
        <v>31</v>
      </c>
      <c r="C186" s="36" t="s">
        <v>332</v>
      </c>
      <c r="D186" s="37">
        <v>67524700</v>
      </c>
      <c r="E186" s="37">
        <v>67524700</v>
      </c>
      <c r="F186" s="38" t="str">
        <f t="shared" si="2"/>
        <v>-</v>
      </c>
    </row>
    <row r="187" spans="1:6" x14ac:dyDescent="0.2">
      <c r="A187" s="34" t="s">
        <v>333</v>
      </c>
      <c r="B187" s="35" t="s">
        <v>31</v>
      </c>
      <c r="C187" s="36" t="s">
        <v>334</v>
      </c>
      <c r="D187" s="37">
        <v>67524700</v>
      </c>
      <c r="E187" s="37">
        <v>67524700</v>
      </c>
      <c r="F187" s="38" t="str">
        <f t="shared" si="2"/>
        <v>-</v>
      </c>
    </row>
    <row r="188" spans="1:6" ht="22.5" x14ac:dyDescent="0.2">
      <c r="A188" s="34" t="s">
        <v>335</v>
      </c>
      <c r="B188" s="35" t="s">
        <v>31</v>
      </c>
      <c r="C188" s="36" t="s">
        <v>336</v>
      </c>
      <c r="D188" s="37">
        <v>67524700</v>
      </c>
      <c r="E188" s="37">
        <v>67524700</v>
      </c>
      <c r="F188" s="38" t="str">
        <f t="shared" si="2"/>
        <v>-</v>
      </c>
    </row>
    <row r="189" spans="1:6" ht="22.5" x14ac:dyDescent="0.2">
      <c r="A189" s="34" t="s">
        <v>337</v>
      </c>
      <c r="B189" s="35" t="s">
        <v>31</v>
      </c>
      <c r="C189" s="36" t="s">
        <v>338</v>
      </c>
      <c r="D189" s="37">
        <v>337517736</v>
      </c>
      <c r="E189" s="37">
        <v>137796146.03999999</v>
      </c>
      <c r="F189" s="38">
        <f t="shared" si="2"/>
        <v>199721589.96000001</v>
      </c>
    </row>
    <row r="190" spans="1:6" ht="33.75" x14ac:dyDescent="0.2">
      <c r="A190" s="34" t="s">
        <v>339</v>
      </c>
      <c r="B190" s="35" t="s">
        <v>31</v>
      </c>
      <c r="C190" s="36" t="s">
        <v>340</v>
      </c>
      <c r="D190" s="37">
        <v>298074380</v>
      </c>
      <c r="E190" s="37">
        <v>103394127.86</v>
      </c>
      <c r="F190" s="38">
        <f t="shared" si="2"/>
        <v>194680252.13999999</v>
      </c>
    </row>
    <row r="191" spans="1:6" ht="33.75" x14ac:dyDescent="0.2">
      <c r="A191" s="34" t="s">
        <v>341</v>
      </c>
      <c r="B191" s="35" t="s">
        <v>31</v>
      </c>
      <c r="C191" s="36" t="s">
        <v>342</v>
      </c>
      <c r="D191" s="37">
        <v>298074380</v>
      </c>
      <c r="E191" s="37">
        <v>103394127.86</v>
      </c>
      <c r="F191" s="38">
        <f t="shared" si="2"/>
        <v>194680252.13999999</v>
      </c>
    </row>
    <row r="192" spans="1:6" ht="45" x14ac:dyDescent="0.2">
      <c r="A192" s="34" t="s">
        <v>343</v>
      </c>
      <c r="B192" s="35" t="s">
        <v>31</v>
      </c>
      <c r="C192" s="36" t="s">
        <v>344</v>
      </c>
      <c r="D192" s="37">
        <v>1936990</v>
      </c>
      <c r="E192" s="37">
        <v>1219101.18</v>
      </c>
      <c r="F192" s="38">
        <f t="shared" si="2"/>
        <v>717888.82000000007</v>
      </c>
    </row>
    <row r="193" spans="1:6" ht="45" x14ac:dyDescent="0.2">
      <c r="A193" s="34" t="s">
        <v>345</v>
      </c>
      <c r="B193" s="35" t="s">
        <v>31</v>
      </c>
      <c r="C193" s="36" t="s">
        <v>346</v>
      </c>
      <c r="D193" s="37">
        <v>1936990</v>
      </c>
      <c r="E193" s="37">
        <v>1219101.18</v>
      </c>
      <c r="F193" s="38">
        <f t="shared" si="2"/>
        <v>717888.82000000007</v>
      </c>
    </row>
    <row r="194" spans="1:6" ht="45" x14ac:dyDescent="0.2">
      <c r="A194" s="34" t="s">
        <v>345</v>
      </c>
      <c r="B194" s="35" t="s">
        <v>31</v>
      </c>
      <c r="C194" s="36" t="s">
        <v>347</v>
      </c>
      <c r="D194" s="37">
        <v>1936990</v>
      </c>
      <c r="E194" s="37">
        <v>1219101.18</v>
      </c>
      <c r="F194" s="38">
        <f t="shared" si="2"/>
        <v>717888.82000000007</v>
      </c>
    </row>
    <row r="195" spans="1:6" x14ac:dyDescent="0.2">
      <c r="A195" s="34" t="s">
        <v>348</v>
      </c>
      <c r="B195" s="35" t="s">
        <v>31</v>
      </c>
      <c r="C195" s="36" t="s">
        <v>349</v>
      </c>
      <c r="D195" s="37">
        <v>481700</v>
      </c>
      <c r="E195" s="37">
        <v>481700</v>
      </c>
      <c r="F195" s="38" t="str">
        <f t="shared" si="2"/>
        <v>-</v>
      </c>
    </row>
    <row r="196" spans="1:6" ht="22.5" x14ac:dyDescent="0.2">
      <c r="A196" s="34" t="s">
        <v>350</v>
      </c>
      <c r="B196" s="35" t="s">
        <v>31</v>
      </c>
      <c r="C196" s="36" t="s">
        <v>351</v>
      </c>
      <c r="D196" s="37">
        <v>481700</v>
      </c>
      <c r="E196" s="37">
        <v>481700</v>
      </c>
      <c r="F196" s="38" t="str">
        <f t="shared" si="2"/>
        <v>-</v>
      </c>
    </row>
    <row r="197" spans="1:6" x14ac:dyDescent="0.2">
      <c r="A197" s="34" t="s">
        <v>352</v>
      </c>
      <c r="B197" s="35" t="s">
        <v>31</v>
      </c>
      <c r="C197" s="36" t="s">
        <v>353</v>
      </c>
      <c r="D197" s="37">
        <v>37024666</v>
      </c>
      <c r="E197" s="37">
        <v>32701217</v>
      </c>
      <c r="F197" s="38">
        <f t="shared" si="2"/>
        <v>4323449</v>
      </c>
    </row>
    <row r="198" spans="1:6" x14ac:dyDescent="0.2">
      <c r="A198" s="34" t="s">
        <v>354</v>
      </c>
      <c r="B198" s="35" t="s">
        <v>31</v>
      </c>
      <c r="C198" s="36" t="s">
        <v>355</v>
      </c>
      <c r="D198" s="37">
        <v>37024666</v>
      </c>
      <c r="E198" s="37">
        <v>32701217</v>
      </c>
      <c r="F198" s="38">
        <f t="shared" si="2"/>
        <v>4323449</v>
      </c>
    </row>
    <row r="199" spans="1:6" x14ac:dyDescent="0.2">
      <c r="A199" s="34" t="s">
        <v>354</v>
      </c>
      <c r="B199" s="35" t="s">
        <v>31</v>
      </c>
      <c r="C199" s="36" t="s">
        <v>356</v>
      </c>
      <c r="D199" s="37">
        <v>9116486</v>
      </c>
      <c r="E199" s="37">
        <v>6777937</v>
      </c>
      <c r="F199" s="38">
        <f t="shared" si="2"/>
        <v>2338549</v>
      </c>
    </row>
    <row r="200" spans="1:6" x14ac:dyDescent="0.2">
      <c r="A200" s="34" t="s">
        <v>354</v>
      </c>
      <c r="B200" s="35" t="s">
        <v>31</v>
      </c>
      <c r="C200" s="36" t="s">
        <v>357</v>
      </c>
      <c r="D200" s="37">
        <v>27908180</v>
      </c>
      <c r="E200" s="37">
        <v>25923280</v>
      </c>
      <c r="F200" s="38">
        <f t="shared" si="2"/>
        <v>1984900</v>
      </c>
    </row>
    <row r="201" spans="1:6" ht="22.5" x14ac:dyDescent="0.2">
      <c r="A201" s="34" t="s">
        <v>358</v>
      </c>
      <c r="B201" s="35" t="s">
        <v>31</v>
      </c>
      <c r="C201" s="36" t="s">
        <v>359</v>
      </c>
      <c r="D201" s="37">
        <v>526044374.38</v>
      </c>
      <c r="E201" s="37">
        <v>396523738.56999999</v>
      </c>
      <c r="F201" s="38">
        <f t="shared" si="2"/>
        <v>129520635.81</v>
      </c>
    </row>
    <row r="202" spans="1:6" ht="33.75" x14ac:dyDescent="0.2">
      <c r="A202" s="34" t="s">
        <v>360</v>
      </c>
      <c r="B202" s="35" t="s">
        <v>31</v>
      </c>
      <c r="C202" s="36" t="s">
        <v>361</v>
      </c>
      <c r="D202" s="37">
        <v>493813697.38</v>
      </c>
      <c r="E202" s="37">
        <v>373489507.60000002</v>
      </c>
      <c r="F202" s="38">
        <f t="shared" si="2"/>
        <v>120324189.77999997</v>
      </c>
    </row>
    <row r="203" spans="1:6" ht="33.75" x14ac:dyDescent="0.2">
      <c r="A203" s="34" t="s">
        <v>362</v>
      </c>
      <c r="B203" s="35" t="s">
        <v>31</v>
      </c>
      <c r="C203" s="36" t="s">
        <v>363</v>
      </c>
      <c r="D203" s="37">
        <v>493813697.38</v>
      </c>
      <c r="E203" s="37">
        <v>373489507.60000002</v>
      </c>
      <c r="F203" s="38">
        <f t="shared" si="2"/>
        <v>120324189.77999997</v>
      </c>
    </row>
    <row r="204" spans="1:6" ht="33.75" x14ac:dyDescent="0.2">
      <c r="A204" s="34" t="s">
        <v>362</v>
      </c>
      <c r="B204" s="35" t="s">
        <v>31</v>
      </c>
      <c r="C204" s="36" t="s">
        <v>364</v>
      </c>
      <c r="D204" s="37">
        <v>42096445</v>
      </c>
      <c r="E204" s="37">
        <v>40120745.119999997</v>
      </c>
      <c r="F204" s="38">
        <f t="shared" si="2"/>
        <v>1975699.8800000027</v>
      </c>
    </row>
    <row r="205" spans="1:6" ht="33.75" x14ac:dyDescent="0.2">
      <c r="A205" s="34" t="s">
        <v>362</v>
      </c>
      <c r="B205" s="35" t="s">
        <v>31</v>
      </c>
      <c r="C205" s="36" t="s">
        <v>365</v>
      </c>
      <c r="D205" s="37">
        <v>52790800</v>
      </c>
      <c r="E205" s="37">
        <v>47511720</v>
      </c>
      <c r="F205" s="38">
        <f t="shared" si="2"/>
        <v>5279080</v>
      </c>
    </row>
    <row r="206" spans="1:6" ht="33.75" x14ac:dyDescent="0.2">
      <c r="A206" s="34" t="s">
        <v>362</v>
      </c>
      <c r="B206" s="35" t="s">
        <v>31</v>
      </c>
      <c r="C206" s="36" t="s">
        <v>366</v>
      </c>
      <c r="D206" s="37">
        <v>14591652.380000001</v>
      </c>
      <c r="E206" s="37">
        <v>10457042.48</v>
      </c>
      <c r="F206" s="38">
        <f t="shared" si="2"/>
        <v>4134609.9000000004</v>
      </c>
    </row>
    <row r="207" spans="1:6" ht="33.75" x14ac:dyDescent="0.2">
      <c r="A207" s="34" t="s">
        <v>362</v>
      </c>
      <c r="B207" s="35" t="s">
        <v>31</v>
      </c>
      <c r="C207" s="36" t="s">
        <v>367</v>
      </c>
      <c r="D207" s="37">
        <v>384334800</v>
      </c>
      <c r="E207" s="37">
        <v>275400000</v>
      </c>
      <c r="F207" s="38">
        <f t="shared" si="2"/>
        <v>108934800</v>
      </c>
    </row>
    <row r="208" spans="1:6" ht="33.75" x14ac:dyDescent="0.2">
      <c r="A208" s="34" t="s">
        <v>368</v>
      </c>
      <c r="B208" s="35" t="s">
        <v>31</v>
      </c>
      <c r="C208" s="36" t="s">
        <v>369</v>
      </c>
      <c r="D208" s="37">
        <v>25595000</v>
      </c>
      <c r="E208" s="37">
        <v>17530000</v>
      </c>
      <c r="F208" s="38">
        <f t="shared" si="2"/>
        <v>8065000</v>
      </c>
    </row>
    <row r="209" spans="1:6" ht="45" x14ac:dyDescent="0.2">
      <c r="A209" s="34" t="s">
        <v>370</v>
      </c>
      <c r="B209" s="35" t="s">
        <v>31</v>
      </c>
      <c r="C209" s="36" t="s">
        <v>371</v>
      </c>
      <c r="D209" s="37">
        <v>25595000</v>
      </c>
      <c r="E209" s="37">
        <v>17530000</v>
      </c>
      <c r="F209" s="38">
        <f t="shared" si="2"/>
        <v>8065000</v>
      </c>
    </row>
    <row r="210" spans="1:6" ht="56.25" x14ac:dyDescent="0.2">
      <c r="A210" s="34" t="s">
        <v>372</v>
      </c>
      <c r="B210" s="35" t="s">
        <v>31</v>
      </c>
      <c r="C210" s="36" t="s">
        <v>373</v>
      </c>
      <c r="D210" s="37">
        <v>3622500</v>
      </c>
      <c r="E210" s="37">
        <v>3433100</v>
      </c>
      <c r="F210" s="38">
        <f t="shared" si="2"/>
        <v>189400</v>
      </c>
    </row>
    <row r="211" spans="1:6" ht="56.25" x14ac:dyDescent="0.2">
      <c r="A211" s="34" t="s">
        <v>374</v>
      </c>
      <c r="B211" s="35" t="s">
        <v>31</v>
      </c>
      <c r="C211" s="36" t="s">
        <v>375</v>
      </c>
      <c r="D211" s="37">
        <v>3622500</v>
      </c>
      <c r="E211" s="37">
        <v>3433100</v>
      </c>
      <c r="F211" s="38">
        <f t="shared" si="2"/>
        <v>189400</v>
      </c>
    </row>
    <row r="212" spans="1:6" ht="45" x14ac:dyDescent="0.2">
      <c r="A212" s="34" t="s">
        <v>376</v>
      </c>
      <c r="B212" s="35" t="s">
        <v>31</v>
      </c>
      <c r="C212" s="36" t="s">
        <v>377</v>
      </c>
      <c r="D212" s="37">
        <v>37477</v>
      </c>
      <c r="E212" s="37">
        <v>37477</v>
      </c>
      <c r="F212" s="38" t="str">
        <f t="shared" si="2"/>
        <v>-</v>
      </c>
    </row>
    <row r="213" spans="1:6" ht="56.25" x14ac:dyDescent="0.2">
      <c r="A213" s="34" t="s">
        <v>378</v>
      </c>
      <c r="B213" s="35" t="s">
        <v>31</v>
      </c>
      <c r="C213" s="36" t="s">
        <v>379</v>
      </c>
      <c r="D213" s="37">
        <v>37477</v>
      </c>
      <c r="E213" s="37">
        <v>37477</v>
      </c>
      <c r="F213" s="38" t="str">
        <f t="shared" ref="F213:F276" si="3">IF(OR(D213="-",IF(E213="-",0,E213)&gt;=IF(D213="-",0,D213)),"-",IF(D213="-",0,D213)-IF(E213="-",0,E213))</f>
        <v>-</v>
      </c>
    </row>
    <row r="214" spans="1:6" ht="33.75" x14ac:dyDescent="0.2">
      <c r="A214" s="34" t="s">
        <v>380</v>
      </c>
      <c r="B214" s="35" t="s">
        <v>31</v>
      </c>
      <c r="C214" s="36" t="s">
        <v>381</v>
      </c>
      <c r="D214" s="37">
        <v>353600</v>
      </c>
      <c r="E214" s="37">
        <v>67052.97</v>
      </c>
      <c r="F214" s="38">
        <f t="shared" si="3"/>
        <v>286547.03000000003</v>
      </c>
    </row>
    <row r="215" spans="1:6" ht="45" x14ac:dyDescent="0.2">
      <c r="A215" s="34" t="s">
        <v>382</v>
      </c>
      <c r="B215" s="35" t="s">
        <v>31</v>
      </c>
      <c r="C215" s="36" t="s">
        <v>383</v>
      </c>
      <c r="D215" s="37">
        <v>353600</v>
      </c>
      <c r="E215" s="37">
        <v>67052.97</v>
      </c>
      <c r="F215" s="38">
        <f t="shared" si="3"/>
        <v>286547.03000000003</v>
      </c>
    </row>
    <row r="216" spans="1:6" ht="22.5" x14ac:dyDescent="0.2">
      <c r="A216" s="34" t="s">
        <v>384</v>
      </c>
      <c r="B216" s="35" t="s">
        <v>31</v>
      </c>
      <c r="C216" s="36" t="s">
        <v>385</v>
      </c>
      <c r="D216" s="37">
        <v>2622100</v>
      </c>
      <c r="E216" s="37">
        <v>1966601</v>
      </c>
      <c r="F216" s="38">
        <f t="shared" si="3"/>
        <v>655499</v>
      </c>
    </row>
    <row r="217" spans="1:6" ht="33.75" x14ac:dyDescent="0.2">
      <c r="A217" s="34" t="s">
        <v>386</v>
      </c>
      <c r="B217" s="35" t="s">
        <v>31</v>
      </c>
      <c r="C217" s="36" t="s">
        <v>387</v>
      </c>
      <c r="D217" s="37">
        <v>2622100</v>
      </c>
      <c r="E217" s="37">
        <v>1966601</v>
      </c>
      <c r="F217" s="38">
        <f t="shared" si="3"/>
        <v>655499</v>
      </c>
    </row>
    <row r="218" spans="1:6" x14ac:dyDescent="0.2">
      <c r="A218" s="34" t="s">
        <v>388</v>
      </c>
      <c r="B218" s="35" t="s">
        <v>31</v>
      </c>
      <c r="C218" s="36" t="s">
        <v>389</v>
      </c>
      <c r="D218" s="37">
        <v>32957946.440000001</v>
      </c>
      <c r="E218" s="37">
        <v>26276808.98</v>
      </c>
      <c r="F218" s="38">
        <f t="shared" si="3"/>
        <v>6681137.4600000009</v>
      </c>
    </row>
    <row r="219" spans="1:6" ht="45" x14ac:dyDescent="0.2">
      <c r="A219" s="34" t="s">
        <v>390</v>
      </c>
      <c r="B219" s="35" t="s">
        <v>31</v>
      </c>
      <c r="C219" s="36" t="s">
        <v>391</v>
      </c>
      <c r="D219" s="37">
        <v>681500</v>
      </c>
      <c r="E219" s="37">
        <v>503000</v>
      </c>
      <c r="F219" s="38">
        <f t="shared" si="3"/>
        <v>178500</v>
      </c>
    </row>
    <row r="220" spans="1:6" ht="56.25" x14ac:dyDescent="0.2">
      <c r="A220" s="34" t="s">
        <v>392</v>
      </c>
      <c r="B220" s="35" t="s">
        <v>31</v>
      </c>
      <c r="C220" s="36" t="s">
        <v>393</v>
      </c>
      <c r="D220" s="37">
        <v>681500</v>
      </c>
      <c r="E220" s="37">
        <v>503000</v>
      </c>
      <c r="F220" s="38">
        <f t="shared" si="3"/>
        <v>178500</v>
      </c>
    </row>
    <row r="221" spans="1:6" ht="45" x14ac:dyDescent="0.2">
      <c r="A221" s="34" t="s">
        <v>394</v>
      </c>
      <c r="B221" s="35" t="s">
        <v>31</v>
      </c>
      <c r="C221" s="36" t="s">
        <v>395</v>
      </c>
      <c r="D221" s="37">
        <v>11363700</v>
      </c>
      <c r="E221" s="37">
        <v>9290895.5800000001</v>
      </c>
      <c r="F221" s="38">
        <f t="shared" si="3"/>
        <v>2072804.42</v>
      </c>
    </row>
    <row r="222" spans="1:6" ht="45" x14ac:dyDescent="0.2">
      <c r="A222" s="34" t="s">
        <v>396</v>
      </c>
      <c r="B222" s="35" t="s">
        <v>31</v>
      </c>
      <c r="C222" s="36" t="s">
        <v>397</v>
      </c>
      <c r="D222" s="37">
        <v>11363700</v>
      </c>
      <c r="E222" s="37">
        <v>9290895.5800000001</v>
      </c>
      <c r="F222" s="38">
        <f t="shared" si="3"/>
        <v>2072804.42</v>
      </c>
    </row>
    <row r="223" spans="1:6" ht="45" x14ac:dyDescent="0.2">
      <c r="A223" s="34" t="s">
        <v>396</v>
      </c>
      <c r="B223" s="35" t="s">
        <v>31</v>
      </c>
      <c r="C223" s="36" t="s">
        <v>398</v>
      </c>
      <c r="D223" s="37">
        <v>11000000</v>
      </c>
      <c r="E223" s="37">
        <v>9016895.5800000001</v>
      </c>
      <c r="F223" s="38">
        <f t="shared" si="3"/>
        <v>1983104.42</v>
      </c>
    </row>
    <row r="224" spans="1:6" ht="45" x14ac:dyDescent="0.2">
      <c r="A224" s="34" t="s">
        <v>396</v>
      </c>
      <c r="B224" s="35" t="s">
        <v>31</v>
      </c>
      <c r="C224" s="36" t="s">
        <v>399</v>
      </c>
      <c r="D224" s="37">
        <v>363700</v>
      </c>
      <c r="E224" s="37">
        <v>274000</v>
      </c>
      <c r="F224" s="38">
        <f t="shared" si="3"/>
        <v>89700</v>
      </c>
    </row>
    <row r="225" spans="1:6" ht="22.5" x14ac:dyDescent="0.2">
      <c r="A225" s="34" t="s">
        <v>400</v>
      </c>
      <c r="B225" s="35" t="s">
        <v>31</v>
      </c>
      <c r="C225" s="36" t="s">
        <v>401</v>
      </c>
      <c r="D225" s="37">
        <v>20912746.440000001</v>
      </c>
      <c r="E225" s="37">
        <v>16482913.4</v>
      </c>
      <c r="F225" s="38">
        <f t="shared" si="3"/>
        <v>4429833.040000001</v>
      </c>
    </row>
    <row r="226" spans="1:6" ht="22.5" x14ac:dyDescent="0.2">
      <c r="A226" s="34" t="s">
        <v>402</v>
      </c>
      <c r="B226" s="35" t="s">
        <v>31</v>
      </c>
      <c r="C226" s="36" t="s">
        <v>403</v>
      </c>
      <c r="D226" s="37">
        <v>20912746.440000001</v>
      </c>
      <c r="E226" s="37">
        <v>16482913.4</v>
      </c>
      <c r="F226" s="38">
        <f t="shared" si="3"/>
        <v>4429833.040000001</v>
      </c>
    </row>
    <row r="227" spans="1:6" ht="22.5" x14ac:dyDescent="0.2">
      <c r="A227" s="34" t="s">
        <v>402</v>
      </c>
      <c r="B227" s="35" t="s">
        <v>31</v>
      </c>
      <c r="C227" s="36" t="s">
        <v>404</v>
      </c>
      <c r="D227" s="37">
        <v>3896746.44</v>
      </c>
      <c r="E227" s="37">
        <v>3721213.4</v>
      </c>
      <c r="F227" s="38">
        <f t="shared" si="3"/>
        <v>175533.04000000004</v>
      </c>
    </row>
    <row r="228" spans="1:6" ht="22.5" x14ac:dyDescent="0.2">
      <c r="A228" s="34" t="s">
        <v>402</v>
      </c>
      <c r="B228" s="35" t="s">
        <v>31</v>
      </c>
      <c r="C228" s="36" t="s">
        <v>405</v>
      </c>
      <c r="D228" s="37">
        <v>309900</v>
      </c>
      <c r="E228" s="37">
        <v>232300</v>
      </c>
      <c r="F228" s="38">
        <f t="shared" si="3"/>
        <v>77600</v>
      </c>
    </row>
    <row r="229" spans="1:6" ht="22.5" x14ac:dyDescent="0.2">
      <c r="A229" s="34" t="s">
        <v>402</v>
      </c>
      <c r="B229" s="35" t="s">
        <v>31</v>
      </c>
      <c r="C229" s="36" t="s">
        <v>406</v>
      </c>
      <c r="D229" s="37">
        <v>16706100</v>
      </c>
      <c r="E229" s="37">
        <v>12529400</v>
      </c>
      <c r="F229" s="38">
        <f t="shared" si="3"/>
        <v>4176700</v>
      </c>
    </row>
    <row r="230" spans="1:6" ht="33.75" x14ac:dyDescent="0.2">
      <c r="A230" s="34" t="s">
        <v>407</v>
      </c>
      <c r="B230" s="35" t="s">
        <v>31</v>
      </c>
      <c r="C230" s="36" t="s">
        <v>408</v>
      </c>
      <c r="D230" s="37" t="s">
        <v>46</v>
      </c>
      <c r="E230" s="37">
        <v>-4220572.6900000004</v>
      </c>
      <c r="F230" s="38" t="str">
        <f t="shared" si="3"/>
        <v>-</v>
      </c>
    </row>
    <row r="231" spans="1:6" ht="45" x14ac:dyDescent="0.2">
      <c r="A231" s="34" t="s">
        <v>409</v>
      </c>
      <c r="B231" s="35" t="s">
        <v>31</v>
      </c>
      <c r="C231" s="36" t="s">
        <v>410</v>
      </c>
      <c r="D231" s="37" t="s">
        <v>46</v>
      </c>
      <c r="E231" s="37">
        <v>-4220572.6900000004</v>
      </c>
      <c r="F231" s="38" t="str">
        <f t="shared" si="3"/>
        <v>-</v>
      </c>
    </row>
    <row r="232" spans="1:6" ht="45" x14ac:dyDescent="0.2">
      <c r="A232" s="34" t="s">
        <v>411</v>
      </c>
      <c r="B232" s="35" t="s">
        <v>31</v>
      </c>
      <c r="C232" s="36" t="s">
        <v>412</v>
      </c>
      <c r="D232" s="37" t="s">
        <v>46</v>
      </c>
      <c r="E232" s="37">
        <v>-4220572.6900000004</v>
      </c>
      <c r="F232" s="38" t="str">
        <f t="shared" si="3"/>
        <v>-</v>
      </c>
    </row>
    <row r="233" spans="1:6" ht="45" x14ac:dyDescent="0.2">
      <c r="A233" s="34" t="s">
        <v>411</v>
      </c>
      <c r="B233" s="35" t="s">
        <v>31</v>
      </c>
      <c r="C233" s="36" t="s">
        <v>413</v>
      </c>
      <c r="D233" s="37" t="s">
        <v>46</v>
      </c>
      <c r="E233" s="37">
        <v>-617695.9</v>
      </c>
      <c r="F233" s="38" t="str">
        <f t="shared" si="3"/>
        <v>-</v>
      </c>
    </row>
    <row r="234" spans="1:6" ht="45" x14ac:dyDescent="0.2">
      <c r="A234" s="34" t="s">
        <v>411</v>
      </c>
      <c r="B234" s="35" t="s">
        <v>31</v>
      </c>
      <c r="C234" s="36" t="s">
        <v>414</v>
      </c>
      <c r="D234" s="37" t="s">
        <v>46</v>
      </c>
      <c r="E234" s="37">
        <v>-525759</v>
      </c>
      <c r="F234" s="38" t="str">
        <f t="shared" si="3"/>
        <v>-</v>
      </c>
    </row>
    <row r="235" spans="1:6" ht="45" x14ac:dyDescent="0.2">
      <c r="A235" s="34" t="s">
        <v>411</v>
      </c>
      <c r="B235" s="35" t="s">
        <v>31</v>
      </c>
      <c r="C235" s="36" t="s">
        <v>415</v>
      </c>
      <c r="D235" s="37" t="s">
        <v>46</v>
      </c>
      <c r="E235" s="37">
        <v>-3077117.79</v>
      </c>
      <c r="F235" s="38" t="str">
        <f t="shared" si="3"/>
        <v>-</v>
      </c>
    </row>
    <row r="236" spans="1:6" ht="12.75" customHeight="1" x14ac:dyDescent="0.2">
      <c r="A236" s="40"/>
      <c r="B236" s="41"/>
      <c r="C236" s="41"/>
      <c r="D236" s="42"/>
      <c r="E236" s="42"/>
      <c r="F236"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27"/>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6" t="s">
        <v>416</v>
      </c>
      <c r="B2" s="96"/>
      <c r="C2" s="96"/>
      <c r="D2" s="96"/>
      <c r="E2" s="1"/>
      <c r="F2" s="13" t="s">
        <v>417</v>
      </c>
    </row>
    <row r="3" spans="1:6" ht="13.5" customHeight="1" x14ac:dyDescent="0.2">
      <c r="A3" s="5"/>
      <c r="B3" s="5"/>
      <c r="C3" s="43"/>
      <c r="D3" s="9"/>
      <c r="E3" s="9"/>
      <c r="F3" s="9"/>
    </row>
    <row r="4" spans="1:6" ht="10.15" customHeight="1" x14ac:dyDescent="0.2">
      <c r="A4" s="115" t="s">
        <v>21</v>
      </c>
      <c r="B4" s="101" t="s">
        <v>22</v>
      </c>
      <c r="C4" s="113" t="s">
        <v>418</v>
      </c>
      <c r="D4" s="104" t="s">
        <v>24</v>
      </c>
      <c r="E4" s="118" t="s">
        <v>25</v>
      </c>
      <c r="F4" s="110" t="s">
        <v>26</v>
      </c>
    </row>
    <row r="5" spans="1:6" ht="5.45" customHeight="1" x14ac:dyDescent="0.2">
      <c r="A5" s="116"/>
      <c r="B5" s="102"/>
      <c r="C5" s="114"/>
      <c r="D5" s="105"/>
      <c r="E5" s="119"/>
      <c r="F5" s="111"/>
    </row>
    <row r="6" spans="1:6" ht="9.6" customHeight="1" x14ac:dyDescent="0.2">
      <c r="A6" s="116"/>
      <c r="B6" s="102"/>
      <c r="C6" s="114"/>
      <c r="D6" s="105"/>
      <c r="E6" s="119"/>
      <c r="F6" s="111"/>
    </row>
    <row r="7" spans="1:6" ht="6" customHeight="1" x14ac:dyDescent="0.2">
      <c r="A7" s="116"/>
      <c r="B7" s="102"/>
      <c r="C7" s="114"/>
      <c r="D7" s="105"/>
      <c r="E7" s="119"/>
      <c r="F7" s="111"/>
    </row>
    <row r="8" spans="1:6" ht="6.6" customHeight="1" x14ac:dyDescent="0.2">
      <c r="A8" s="116"/>
      <c r="B8" s="102"/>
      <c r="C8" s="114"/>
      <c r="D8" s="105"/>
      <c r="E8" s="119"/>
      <c r="F8" s="111"/>
    </row>
    <row r="9" spans="1:6" ht="10.9" customHeight="1" x14ac:dyDescent="0.2">
      <c r="A9" s="116"/>
      <c r="B9" s="102"/>
      <c r="C9" s="114"/>
      <c r="D9" s="105"/>
      <c r="E9" s="119"/>
      <c r="F9" s="111"/>
    </row>
    <row r="10" spans="1:6" ht="4.1500000000000004" hidden="1" customHeight="1" x14ac:dyDescent="0.2">
      <c r="A10" s="116"/>
      <c r="B10" s="102"/>
      <c r="C10" s="44"/>
      <c r="D10" s="105"/>
      <c r="E10" s="45"/>
      <c r="F10" s="46"/>
    </row>
    <row r="11" spans="1:6" ht="13.15" hidden="1" customHeight="1" x14ac:dyDescent="0.2">
      <c r="A11" s="117"/>
      <c r="B11" s="103"/>
      <c r="C11" s="47"/>
      <c r="D11" s="106"/>
      <c r="E11" s="48"/>
      <c r="F11" s="49"/>
    </row>
    <row r="12" spans="1:6" ht="13.5" customHeight="1" x14ac:dyDescent="0.2">
      <c r="A12" s="18">
        <v>1</v>
      </c>
      <c r="B12" s="19">
        <v>2</v>
      </c>
      <c r="C12" s="20">
        <v>3</v>
      </c>
      <c r="D12" s="21" t="s">
        <v>27</v>
      </c>
      <c r="E12" s="50" t="s">
        <v>28</v>
      </c>
      <c r="F12" s="23" t="s">
        <v>29</v>
      </c>
    </row>
    <row r="13" spans="1:6" x14ac:dyDescent="0.2">
      <c r="A13" s="51" t="s">
        <v>419</v>
      </c>
      <c r="B13" s="52" t="s">
        <v>420</v>
      </c>
      <c r="C13" s="53" t="s">
        <v>421</v>
      </c>
      <c r="D13" s="54">
        <v>1347712862.9000001</v>
      </c>
      <c r="E13" s="55">
        <v>830466702.53999996</v>
      </c>
      <c r="F13" s="56">
        <f>IF(OR(D13="-",IF(E13="-",0,E13)&gt;=IF(D13="-",0,D13)),"-",IF(D13="-",0,D13)-IF(E13="-",0,E13))</f>
        <v>517246160.36000013</v>
      </c>
    </row>
    <row r="14" spans="1:6" x14ac:dyDescent="0.2">
      <c r="A14" s="57" t="s">
        <v>33</v>
      </c>
      <c r="B14" s="58"/>
      <c r="C14" s="59"/>
      <c r="D14" s="60"/>
      <c r="E14" s="61"/>
      <c r="F14" s="62"/>
    </row>
    <row r="15" spans="1:6" ht="22.5" x14ac:dyDescent="0.2">
      <c r="A15" s="24" t="s">
        <v>422</v>
      </c>
      <c r="B15" s="63" t="s">
        <v>420</v>
      </c>
      <c r="C15" s="26" t="s">
        <v>423</v>
      </c>
      <c r="D15" s="27">
        <v>1219000</v>
      </c>
      <c r="E15" s="64">
        <v>840456.86</v>
      </c>
      <c r="F15" s="65">
        <f t="shared" ref="F15:F46" si="0">IF(OR(D15="-",IF(E15="-",0,E15)&gt;=IF(D15="-",0,D15)),"-",IF(D15="-",0,D15)-IF(E15="-",0,E15))</f>
        <v>378543.14</v>
      </c>
    </row>
    <row r="16" spans="1:6" ht="33.75" x14ac:dyDescent="0.2">
      <c r="A16" s="24" t="s">
        <v>424</v>
      </c>
      <c r="B16" s="63" t="s">
        <v>420</v>
      </c>
      <c r="C16" s="26" t="s">
        <v>425</v>
      </c>
      <c r="D16" s="27">
        <v>20000</v>
      </c>
      <c r="E16" s="64">
        <v>16450</v>
      </c>
      <c r="F16" s="65">
        <f t="shared" si="0"/>
        <v>3550</v>
      </c>
    </row>
    <row r="17" spans="1:6" ht="33.75" x14ac:dyDescent="0.2">
      <c r="A17" s="24" t="s">
        <v>426</v>
      </c>
      <c r="B17" s="63" t="s">
        <v>420</v>
      </c>
      <c r="C17" s="26" t="s">
        <v>427</v>
      </c>
      <c r="D17" s="27">
        <v>368100</v>
      </c>
      <c r="E17" s="64">
        <v>240191.82</v>
      </c>
      <c r="F17" s="65">
        <f t="shared" si="0"/>
        <v>127908.18</v>
      </c>
    </row>
    <row r="18" spans="1:6" ht="22.5" x14ac:dyDescent="0.2">
      <c r="A18" s="24" t="s">
        <v>422</v>
      </c>
      <c r="B18" s="63" t="s">
        <v>420</v>
      </c>
      <c r="C18" s="26" t="s">
        <v>428</v>
      </c>
      <c r="D18" s="27">
        <v>2699000</v>
      </c>
      <c r="E18" s="64">
        <v>1586006.7</v>
      </c>
      <c r="F18" s="65">
        <f t="shared" si="0"/>
        <v>1112993.3</v>
      </c>
    </row>
    <row r="19" spans="1:6" ht="33.75" x14ac:dyDescent="0.2">
      <c r="A19" s="24" t="s">
        <v>424</v>
      </c>
      <c r="B19" s="63" t="s">
        <v>420</v>
      </c>
      <c r="C19" s="26" t="s">
        <v>429</v>
      </c>
      <c r="D19" s="27">
        <v>22000</v>
      </c>
      <c r="E19" s="64">
        <v>9580</v>
      </c>
      <c r="F19" s="65">
        <f t="shared" si="0"/>
        <v>12420</v>
      </c>
    </row>
    <row r="20" spans="1:6" ht="33.75" x14ac:dyDescent="0.2">
      <c r="A20" s="24" t="s">
        <v>426</v>
      </c>
      <c r="B20" s="63" t="s">
        <v>420</v>
      </c>
      <c r="C20" s="26" t="s">
        <v>430</v>
      </c>
      <c r="D20" s="27">
        <v>815500</v>
      </c>
      <c r="E20" s="64">
        <v>457520.95</v>
      </c>
      <c r="F20" s="65">
        <f t="shared" si="0"/>
        <v>357979.05</v>
      </c>
    </row>
    <row r="21" spans="1:6" x14ac:dyDescent="0.2">
      <c r="A21" s="24" t="s">
        <v>431</v>
      </c>
      <c r="B21" s="63" t="s">
        <v>420</v>
      </c>
      <c r="C21" s="26" t="s">
        <v>432</v>
      </c>
      <c r="D21" s="27">
        <v>1400999</v>
      </c>
      <c r="E21" s="64">
        <v>585363.9</v>
      </c>
      <c r="F21" s="65">
        <f t="shared" si="0"/>
        <v>815635.1</v>
      </c>
    </row>
    <row r="22" spans="1:6" x14ac:dyDescent="0.2">
      <c r="A22" s="24" t="s">
        <v>433</v>
      </c>
      <c r="B22" s="63" t="s">
        <v>420</v>
      </c>
      <c r="C22" s="26" t="s">
        <v>434</v>
      </c>
      <c r="D22" s="27">
        <v>10000</v>
      </c>
      <c r="E22" s="64" t="s">
        <v>46</v>
      </c>
      <c r="F22" s="65">
        <f t="shared" si="0"/>
        <v>10000</v>
      </c>
    </row>
    <row r="23" spans="1:6" x14ac:dyDescent="0.2">
      <c r="A23" s="24" t="s">
        <v>435</v>
      </c>
      <c r="B23" s="63" t="s">
        <v>420</v>
      </c>
      <c r="C23" s="26" t="s">
        <v>436</v>
      </c>
      <c r="D23" s="27">
        <v>1</v>
      </c>
      <c r="E23" s="64">
        <v>0.02</v>
      </c>
      <c r="F23" s="65">
        <f t="shared" si="0"/>
        <v>0.98</v>
      </c>
    </row>
    <row r="24" spans="1:6" ht="22.5" x14ac:dyDescent="0.2">
      <c r="A24" s="24" t="s">
        <v>422</v>
      </c>
      <c r="B24" s="63" t="s">
        <v>420</v>
      </c>
      <c r="C24" s="26" t="s">
        <v>437</v>
      </c>
      <c r="D24" s="27">
        <v>32307925</v>
      </c>
      <c r="E24" s="64">
        <v>21461844.949999999</v>
      </c>
      <c r="F24" s="65">
        <f t="shared" si="0"/>
        <v>10846080.050000001</v>
      </c>
    </row>
    <row r="25" spans="1:6" ht="33.75" x14ac:dyDescent="0.2">
      <c r="A25" s="24" t="s">
        <v>424</v>
      </c>
      <c r="B25" s="63" t="s">
        <v>420</v>
      </c>
      <c r="C25" s="26" t="s">
        <v>438</v>
      </c>
      <c r="D25" s="27">
        <v>210000</v>
      </c>
      <c r="E25" s="64">
        <v>21806.3</v>
      </c>
      <c r="F25" s="65">
        <f t="shared" si="0"/>
        <v>188193.7</v>
      </c>
    </row>
    <row r="26" spans="1:6" ht="33.75" x14ac:dyDescent="0.2">
      <c r="A26" s="24" t="s">
        <v>426</v>
      </c>
      <c r="B26" s="63" t="s">
        <v>420</v>
      </c>
      <c r="C26" s="26" t="s">
        <v>439</v>
      </c>
      <c r="D26" s="27">
        <v>9784500</v>
      </c>
      <c r="E26" s="64">
        <v>6137361.4500000002</v>
      </c>
      <c r="F26" s="65">
        <f t="shared" si="0"/>
        <v>3647138.55</v>
      </c>
    </row>
    <row r="27" spans="1:6" x14ac:dyDescent="0.2">
      <c r="A27" s="24" t="s">
        <v>431</v>
      </c>
      <c r="B27" s="63" t="s">
        <v>420</v>
      </c>
      <c r="C27" s="26" t="s">
        <v>440</v>
      </c>
      <c r="D27" s="27">
        <v>9690000</v>
      </c>
      <c r="E27" s="64">
        <v>6793456.7699999996</v>
      </c>
      <c r="F27" s="65">
        <f t="shared" si="0"/>
        <v>2896543.2300000004</v>
      </c>
    </row>
    <row r="28" spans="1:6" ht="22.5" x14ac:dyDescent="0.2">
      <c r="A28" s="24" t="s">
        <v>441</v>
      </c>
      <c r="B28" s="63" t="s">
        <v>420</v>
      </c>
      <c r="C28" s="26" t="s">
        <v>442</v>
      </c>
      <c r="D28" s="27">
        <v>90975</v>
      </c>
      <c r="E28" s="64">
        <v>58965.61</v>
      </c>
      <c r="F28" s="65">
        <f t="shared" si="0"/>
        <v>32009.39</v>
      </c>
    </row>
    <row r="29" spans="1:6" x14ac:dyDescent="0.2">
      <c r="A29" s="24" t="s">
        <v>433</v>
      </c>
      <c r="B29" s="63" t="s">
        <v>420</v>
      </c>
      <c r="C29" s="26" t="s">
        <v>443</v>
      </c>
      <c r="D29" s="27">
        <v>70000</v>
      </c>
      <c r="E29" s="64" t="s">
        <v>46</v>
      </c>
      <c r="F29" s="65">
        <f t="shared" si="0"/>
        <v>70000</v>
      </c>
    </row>
    <row r="30" spans="1:6" x14ac:dyDescent="0.2">
      <c r="A30" s="24" t="s">
        <v>435</v>
      </c>
      <c r="B30" s="63" t="s">
        <v>420</v>
      </c>
      <c r="C30" s="26" t="s">
        <v>444</v>
      </c>
      <c r="D30" s="27">
        <v>10000</v>
      </c>
      <c r="E30" s="64">
        <v>500</v>
      </c>
      <c r="F30" s="65">
        <f t="shared" si="0"/>
        <v>9500</v>
      </c>
    </row>
    <row r="31" spans="1:6" x14ac:dyDescent="0.2">
      <c r="A31" s="24" t="s">
        <v>431</v>
      </c>
      <c r="B31" s="63" t="s">
        <v>420</v>
      </c>
      <c r="C31" s="26" t="s">
        <v>445</v>
      </c>
      <c r="D31" s="27">
        <v>37477</v>
      </c>
      <c r="E31" s="64">
        <v>4822.5</v>
      </c>
      <c r="F31" s="65">
        <f t="shared" si="0"/>
        <v>32654.5</v>
      </c>
    </row>
    <row r="32" spans="1:6" ht="22.5" x14ac:dyDescent="0.2">
      <c r="A32" s="24" t="s">
        <v>422</v>
      </c>
      <c r="B32" s="63" t="s">
        <v>420</v>
      </c>
      <c r="C32" s="26" t="s">
        <v>446</v>
      </c>
      <c r="D32" s="27">
        <v>7865400</v>
      </c>
      <c r="E32" s="64">
        <v>5249804.82</v>
      </c>
      <c r="F32" s="65">
        <f t="shared" si="0"/>
        <v>2615595.1799999997</v>
      </c>
    </row>
    <row r="33" spans="1:6" ht="33.75" x14ac:dyDescent="0.2">
      <c r="A33" s="24" t="s">
        <v>424</v>
      </c>
      <c r="B33" s="63" t="s">
        <v>420</v>
      </c>
      <c r="C33" s="26" t="s">
        <v>447</v>
      </c>
      <c r="D33" s="27">
        <v>31000</v>
      </c>
      <c r="E33" s="64">
        <v>4445</v>
      </c>
      <c r="F33" s="65">
        <f t="shared" si="0"/>
        <v>26555</v>
      </c>
    </row>
    <row r="34" spans="1:6" ht="33.75" x14ac:dyDescent="0.2">
      <c r="A34" s="24" t="s">
        <v>426</v>
      </c>
      <c r="B34" s="63" t="s">
        <v>420</v>
      </c>
      <c r="C34" s="26" t="s">
        <v>448</v>
      </c>
      <c r="D34" s="27">
        <v>2375400</v>
      </c>
      <c r="E34" s="64">
        <v>1472284.69</v>
      </c>
      <c r="F34" s="65">
        <f t="shared" si="0"/>
        <v>903115.31</v>
      </c>
    </row>
    <row r="35" spans="1:6" x14ac:dyDescent="0.2">
      <c r="A35" s="24" t="s">
        <v>431</v>
      </c>
      <c r="B35" s="63" t="s">
        <v>420</v>
      </c>
      <c r="C35" s="26" t="s">
        <v>449</v>
      </c>
      <c r="D35" s="27">
        <v>1034000</v>
      </c>
      <c r="E35" s="64">
        <v>328713.21000000002</v>
      </c>
      <c r="F35" s="65">
        <f t="shared" si="0"/>
        <v>705286.79</v>
      </c>
    </row>
    <row r="36" spans="1:6" x14ac:dyDescent="0.2">
      <c r="A36" s="24" t="s">
        <v>450</v>
      </c>
      <c r="B36" s="63" t="s">
        <v>420</v>
      </c>
      <c r="C36" s="26" t="s">
        <v>451</v>
      </c>
      <c r="D36" s="27">
        <v>3622600</v>
      </c>
      <c r="E36" s="64">
        <v>2132207.25</v>
      </c>
      <c r="F36" s="65">
        <f t="shared" si="0"/>
        <v>1490392.75</v>
      </c>
    </row>
    <row r="37" spans="1:6" ht="22.5" x14ac:dyDescent="0.2">
      <c r="A37" s="24" t="s">
        <v>452</v>
      </c>
      <c r="B37" s="63" t="s">
        <v>420</v>
      </c>
      <c r="C37" s="26" t="s">
        <v>453</v>
      </c>
      <c r="D37" s="27">
        <v>31000</v>
      </c>
      <c r="E37" s="64" t="s">
        <v>46</v>
      </c>
      <c r="F37" s="65">
        <f t="shared" si="0"/>
        <v>31000</v>
      </c>
    </row>
    <row r="38" spans="1:6" ht="33.75" x14ac:dyDescent="0.2">
      <c r="A38" s="24" t="s">
        <v>454</v>
      </c>
      <c r="B38" s="63" t="s">
        <v>420</v>
      </c>
      <c r="C38" s="26" t="s">
        <v>455</v>
      </c>
      <c r="D38" s="27">
        <v>1094100</v>
      </c>
      <c r="E38" s="64">
        <v>632392.5</v>
      </c>
      <c r="F38" s="65">
        <f t="shared" si="0"/>
        <v>461707.5</v>
      </c>
    </row>
    <row r="39" spans="1:6" ht="22.5" x14ac:dyDescent="0.2">
      <c r="A39" s="24" t="s">
        <v>422</v>
      </c>
      <c r="B39" s="63" t="s">
        <v>420</v>
      </c>
      <c r="C39" s="26" t="s">
        <v>456</v>
      </c>
      <c r="D39" s="27">
        <v>1476149</v>
      </c>
      <c r="E39" s="64">
        <v>1177744.07</v>
      </c>
      <c r="F39" s="65">
        <f t="shared" si="0"/>
        <v>298404.92999999993</v>
      </c>
    </row>
    <row r="40" spans="1:6" ht="33.75" x14ac:dyDescent="0.2">
      <c r="A40" s="24" t="s">
        <v>426</v>
      </c>
      <c r="B40" s="63" t="s">
        <v>420</v>
      </c>
      <c r="C40" s="26" t="s">
        <v>457</v>
      </c>
      <c r="D40" s="27">
        <v>445800</v>
      </c>
      <c r="E40" s="64">
        <v>344855.87</v>
      </c>
      <c r="F40" s="65">
        <f t="shared" si="0"/>
        <v>100944.13</v>
      </c>
    </row>
    <row r="41" spans="1:6" x14ac:dyDescent="0.2">
      <c r="A41" s="24" t="s">
        <v>431</v>
      </c>
      <c r="B41" s="63" t="s">
        <v>420</v>
      </c>
      <c r="C41" s="26" t="s">
        <v>458</v>
      </c>
      <c r="D41" s="27">
        <v>7812911</v>
      </c>
      <c r="E41" s="64">
        <v>3193072.6</v>
      </c>
      <c r="F41" s="65">
        <f t="shared" si="0"/>
        <v>4619838.4000000004</v>
      </c>
    </row>
    <row r="42" spans="1:6" ht="22.5" x14ac:dyDescent="0.2">
      <c r="A42" s="24" t="s">
        <v>459</v>
      </c>
      <c r="B42" s="63" t="s">
        <v>420</v>
      </c>
      <c r="C42" s="26" t="s">
        <v>460</v>
      </c>
      <c r="D42" s="27">
        <v>463015.19</v>
      </c>
      <c r="E42" s="64">
        <v>462575.96</v>
      </c>
      <c r="F42" s="65">
        <f t="shared" si="0"/>
        <v>439.22999999998137</v>
      </c>
    </row>
    <row r="43" spans="1:6" x14ac:dyDescent="0.2">
      <c r="A43" s="24" t="s">
        <v>433</v>
      </c>
      <c r="B43" s="63" t="s">
        <v>420</v>
      </c>
      <c r="C43" s="26" t="s">
        <v>461</v>
      </c>
      <c r="D43" s="27">
        <v>12000</v>
      </c>
      <c r="E43" s="64" t="s">
        <v>46</v>
      </c>
      <c r="F43" s="65">
        <f t="shared" si="0"/>
        <v>12000</v>
      </c>
    </row>
    <row r="44" spans="1:6" x14ac:dyDescent="0.2">
      <c r="A44" s="24" t="s">
        <v>435</v>
      </c>
      <c r="B44" s="63" t="s">
        <v>420</v>
      </c>
      <c r="C44" s="26" t="s">
        <v>462</v>
      </c>
      <c r="D44" s="27">
        <v>220001</v>
      </c>
      <c r="E44" s="64">
        <v>220000</v>
      </c>
      <c r="F44" s="65">
        <f t="shared" si="0"/>
        <v>1</v>
      </c>
    </row>
    <row r="45" spans="1:6" x14ac:dyDescent="0.2">
      <c r="A45" s="24" t="s">
        <v>431</v>
      </c>
      <c r="B45" s="63" t="s">
        <v>420</v>
      </c>
      <c r="C45" s="26" t="s">
        <v>463</v>
      </c>
      <c r="D45" s="27">
        <v>450000</v>
      </c>
      <c r="E45" s="64">
        <v>155165.03</v>
      </c>
      <c r="F45" s="65">
        <f t="shared" si="0"/>
        <v>294834.96999999997</v>
      </c>
    </row>
    <row r="46" spans="1:6" x14ac:dyDescent="0.2">
      <c r="A46" s="24" t="s">
        <v>450</v>
      </c>
      <c r="B46" s="63" t="s">
        <v>420</v>
      </c>
      <c r="C46" s="26" t="s">
        <v>464</v>
      </c>
      <c r="D46" s="27">
        <v>2561000</v>
      </c>
      <c r="E46" s="64">
        <v>1943039.02</v>
      </c>
      <c r="F46" s="65">
        <f t="shared" si="0"/>
        <v>617960.98</v>
      </c>
    </row>
    <row r="47" spans="1:6" ht="33.75" x14ac:dyDescent="0.2">
      <c r="A47" s="24" t="s">
        <v>454</v>
      </c>
      <c r="B47" s="63" t="s">
        <v>420</v>
      </c>
      <c r="C47" s="26" t="s">
        <v>465</v>
      </c>
      <c r="D47" s="27">
        <v>773400</v>
      </c>
      <c r="E47" s="64">
        <v>549083.62</v>
      </c>
      <c r="F47" s="65">
        <f t="shared" ref="F47:F78" si="1">IF(OR(D47="-",IF(E47="-",0,E47)&gt;=IF(D47="-",0,D47)),"-",IF(D47="-",0,D47)-IF(E47="-",0,E47))</f>
        <v>224316.38</v>
      </c>
    </row>
    <row r="48" spans="1:6" ht="22.5" x14ac:dyDescent="0.2">
      <c r="A48" s="24" t="s">
        <v>422</v>
      </c>
      <c r="B48" s="63" t="s">
        <v>420</v>
      </c>
      <c r="C48" s="26" t="s">
        <v>466</v>
      </c>
      <c r="D48" s="27">
        <v>1428400</v>
      </c>
      <c r="E48" s="64">
        <v>961574.43</v>
      </c>
      <c r="F48" s="65">
        <f t="shared" si="1"/>
        <v>466825.56999999995</v>
      </c>
    </row>
    <row r="49" spans="1:6" ht="33.75" x14ac:dyDescent="0.2">
      <c r="A49" s="24" t="s">
        <v>424</v>
      </c>
      <c r="B49" s="63" t="s">
        <v>420</v>
      </c>
      <c r="C49" s="26" t="s">
        <v>467</v>
      </c>
      <c r="D49" s="27">
        <v>10000</v>
      </c>
      <c r="E49" s="64" t="s">
        <v>46</v>
      </c>
      <c r="F49" s="65">
        <f t="shared" si="1"/>
        <v>10000</v>
      </c>
    </row>
    <row r="50" spans="1:6" ht="33.75" x14ac:dyDescent="0.2">
      <c r="A50" s="24" t="s">
        <v>426</v>
      </c>
      <c r="B50" s="63" t="s">
        <v>420</v>
      </c>
      <c r="C50" s="26" t="s">
        <v>468</v>
      </c>
      <c r="D50" s="27">
        <v>431400</v>
      </c>
      <c r="E50" s="64">
        <v>272544.37</v>
      </c>
      <c r="F50" s="65">
        <f t="shared" si="1"/>
        <v>158855.63</v>
      </c>
    </row>
    <row r="51" spans="1:6" x14ac:dyDescent="0.2">
      <c r="A51" s="24" t="s">
        <v>431</v>
      </c>
      <c r="B51" s="63" t="s">
        <v>420</v>
      </c>
      <c r="C51" s="26" t="s">
        <v>469</v>
      </c>
      <c r="D51" s="27">
        <v>2234552</v>
      </c>
      <c r="E51" s="64">
        <v>764468.52</v>
      </c>
      <c r="F51" s="65">
        <f t="shared" si="1"/>
        <v>1470083.48</v>
      </c>
    </row>
    <row r="52" spans="1:6" ht="22.5" x14ac:dyDescent="0.2">
      <c r="A52" s="24" t="s">
        <v>422</v>
      </c>
      <c r="B52" s="63" t="s">
        <v>420</v>
      </c>
      <c r="C52" s="26" t="s">
        <v>470</v>
      </c>
      <c r="D52" s="27">
        <v>310300</v>
      </c>
      <c r="E52" s="64">
        <v>244694.49</v>
      </c>
      <c r="F52" s="65">
        <f t="shared" si="1"/>
        <v>65605.510000000009</v>
      </c>
    </row>
    <row r="53" spans="1:6" ht="33.75" x14ac:dyDescent="0.2">
      <c r="A53" s="24" t="s">
        <v>426</v>
      </c>
      <c r="B53" s="63" t="s">
        <v>420</v>
      </c>
      <c r="C53" s="26" t="s">
        <v>471</v>
      </c>
      <c r="D53" s="27">
        <v>93700</v>
      </c>
      <c r="E53" s="64">
        <v>56268.31</v>
      </c>
      <c r="F53" s="65">
        <f t="shared" si="1"/>
        <v>37431.69</v>
      </c>
    </row>
    <row r="54" spans="1:6" x14ac:dyDescent="0.2">
      <c r="A54" s="24" t="s">
        <v>431</v>
      </c>
      <c r="B54" s="63" t="s">
        <v>420</v>
      </c>
      <c r="C54" s="26" t="s">
        <v>472</v>
      </c>
      <c r="D54" s="27">
        <v>209965</v>
      </c>
      <c r="E54" s="64">
        <v>98952.78</v>
      </c>
      <c r="F54" s="65">
        <f t="shared" si="1"/>
        <v>111012.22</v>
      </c>
    </row>
    <row r="55" spans="1:6" ht="45" x14ac:dyDescent="0.2">
      <c r="A55" s="24" t="s">
        <v>473</v>
      </c>
      <c r="B55" s="63" t="s">
        <v>420</v>
      </c>
      <c r="C55" s="26" t="s">
        <v>474</v>
      </c>
      <c r="D55" s="27">
        <v>1020000</v>
      </c>
      <c r="E55" s="64">
        <v>346317</v>
      </c>
      <c r="F55" s="65">
        <f t="shared" si="1"/>
        <v>673683</v>
      </c>
    </row>
    <row r="56" spans="1:6" x14ac:dyDescent="0.2">
      <c r="A56" s="24" t="s">
        <v>431</v>
      </c>
      <c r="B56" s="63" t="s">
        <v>420</v>
      </c>
      <c r="C56" s="26" t="s">
        <v>475</v>
      </c>
      <c r="D56" s="27">
        <v>9360000</v>
      </c>
      <c r="E56" s="64">
        <v>8471771.6699999999</v>
      </c>
      <c r="F56" s="65">
        <f t="shared" si="1"/>
        <v>888228.33000000007</v>
      </c>
    </row>
    <row r="57" spans="1:6" x14ac:dyDescent="0.2">
      <c r="A57" s="24" t="s">
        <v>388</v>
      </c>
      <c r="B57" s="63" t="s">
        <v>420</v>
      </c>
      <c r="C57" s="26" t="s">
        <v>476</v>
      </c>
      <c r="D57" s="27">
        <v>720000</v>
      </c>
      <c r="E57" s="64">
        <v>540000</v>
      </c>
      <c r="F57" s="65">
        <f t="shared" si="1"/>
        <v>180000</v>
      </c>
    </row>
    <row r="58" spans="1:6" ht="45" x14ac:dyDescent="0.2">
      <c r="A58" s="24" t="s">
        <v>473</v>
      </c>
      <c r="B58" s="63" t="s">
        <v>420</v>
      </c>
      <c r="C58" s="26" t="s">
        <v>477</v>
      </c>
      <c r="D58" s="27">
        <v>11000000</v>
      </c>
      <c r="E58" s="64">
        <v>7500000</v>
      </c>
      <c r="F58" s="65">
        <f t="shared" si="1"/>
        <v>3500000</v>
      </c>
    </row>
    <row r="59" spans="1:6" x14ac:dyDescent="0.2">
      <c r="A59" s="24" t="s">
        <v>431</v>
      </c>
      <c r="B59" s="63" t="s">
        <v>420</v>
      </c>
      <c r="C59" s="26" t="s">
        <v>478</v>
      </c>
      <c r="D59" s="27">
        <v>750000</v>
      </c>
      <c r="E59" s="64">
        <v>6620</v>
      </c>
      <c r="F59" s="65">
        <f t="shared" si="1"/>
        <v>743380</v>
      </c>
    </row>
    <row r="60" spans="1:6" ht="22.5" x14ac:dyDescent="0.2">
      <c r="A60" s="24" t="s">
        <v>422</v>
      </c>
      <c r="B60" s="63" t="s">
        <v>420</v>
      </c>
      <c r="C60" s="26" t="s">
        <v>479</v>
      </c>
      <c r="D60" s="27">
        <v>193500</v>
      </c>
      <c r="E60" s="64">
        <v>91056.21</v>
      </c>
      <c r="F60" s="65">
        <f t="shared" si="1"/>
        <v>102443.79</v>
      </c>
    </row>
    <row r="61" spans="1:6" ht="33.75" x14ac:dyDescent="0.2">
      <c r="A61" s="24" t="s">
        <v>426</v>
      </c>
      <c r="B61" s="63" t="s">
        <v>420</v>
      </c>
      <c r="C61" s="26" t="s">
        <v>480</v>
      </c>
      <c r="D61" s="27">
        <v>58482.38</v>
      </c>
      <c r="E61" s="64">
        <v>27498.97</v>
      </c>
      <c r="F61" s="65">
        <f t="shared" si="1"/>
        <v>30983.409999999996</v>
      </c>
    </row>
    <row r="62" spans="1:6" x14ac:dyDescent="0.2">
      <c r="A62" s="24" t="s">
        <v>431</v>
      </c>
      <c r="B62" s="63" t="s">
        <v>420</v>
      </c>
      <c r="C62" s="26" t="s">
        <v>481</v>
      </c>
      <c r="D62" s="27">
        <v>5836886</v>
      </c>
      <c r="E62" s="64">
        <v>143219.9</v>
      </c>
      <c r="F62" s="65">
        <f t="shared" si="1"/>
        <v>5693666.0999999996</v>
      </c>
    </row>
    <row r="63" spans="1:6" ht="45" x14ac:dyDescent="0.2">
      <c r="A63" s="24" t="s">
        <v>473</v>
      </c>
      <c r="B63" s="63" t="s">
        <v>420</v>
      </c>
      <c r="C63" s="26" t="s">
        <v>482</v>
      </c>
      <c r="D63" s="27">
        <v>200000</v>
      </c>
      <c r="E63" s="64" t="s">
        <v>46</v>
      </c>
      <c r="F63" s="65">
        <f t="shared" si="1"/>
        <v>200000</v>
      </c>
    </row>
    <row r="64" spans="1:6" ht="45" x14ac:dyDescent="0.2">
      <c r="A64" s="24" t="s">
        <v>473</v>
      </c>
      <c r="B64" s="63" t="s">
        <v>420</v>
      </c>
      <c r="C64" s="26" t="s">
        <v>483</v>
      </c>
      <c r="D64" s="27">
        <v>3044300</v>
      </c>
      <c r="E64" s="64">
        <v>361800</v>
      </c>
      <c r="F64" s="65">
        <f t="shared" si="1"/>
        <v>2682500</v>
      </c>
    </row>
    <row r="65" spans="1:6" x14ac:dyDescent="0.2">
      <c r="A65" s="24" t="s">
        <v>431</v>
      </c>
      <c r="B65" s="63" t="s">
        <v>420</v>
      </c>
      <c r="C65" s="26" t="s">
        <v>484</v>
      </c>
      <c r="D65" s="27">
        <v>250000</v>
      </c>
      <c r="E65" s="64">
        <v>191290.06</v>
      </c>
      <c r="F65" s="65">
        <f t="shared" si="1"/>
        <v>58709.94</v>
      </c>
    </row>
    <row r="66" spans="1:6" x14ac:dyDescent="0.2">
      <c r="A66" s="24" t="s">
        <v>388</v>
      </c>
      <c r="B66" s="63" t="s">
        <v>420</v>
      </c>
      <c r="C66" s="26" t="s">
        <v>485</v>
      </c>
      <c r="D66" s="27">
        <v>3482878.89</v>
      </c>
      <c r="E66" s="64">
        <v>2282878.89</v>
      </c>
      <c r="F66" s="65">
        <f t="shared" si="1"/>
        <v>1200000</v>
      </c>
    </row>
    <row r="67" spans="1:6" x14ac:dyDescent="0.2">
      <c r="A67" s="24" t="s">
        <v>388</v>
      </c>
      <c r="B67" s="63" t="s">
        <v>420</v>
      </c>
      <c r="C67" s="26" t="s">
        <v>486</v>
      </c>
      <c r="D67" s="27">
        <v>2000000</v>
      </c>
      <c r="E67" s="64">
        <v>1757840.27</v>
      </c>
      <c r="F67" s="65">
        <f t="shared" si="1"/>
        <v>242159.72999999998</v>
      </c>
    </row>
    <row r="68" spans="1:6" ht="22.5" x14ac:dyDescent="0.2">
      <c r="A68" s="24" t="s">
        <v>422</v>
      </c>
      <c r="B68" s="63" t="s">
        <v>420</v>
      </c>
      <c r="C68" s="26" t="s">
        <v>487</v>
      </c>
      <c r="D68" s="27">
        <v>224800</v>
      </c>
      <c r="E68" s="64">
        <v>99271.24</v>
      </c>
      <c r="F68" s="65">
        <f t="shared" si="1"/>
        <v>125528.76</v>
      </c>
    </row>
    <row r="69" spans="1:6" ht="33.75" x14ac:dyDescent="0.2">
      <c r="A69" s="24" t="s">
        <v>426</v>
      </c>
      <c r="B69" s="63" t="s">
        <v>420</v>
      </c>
      <c r="C69" s="26" t="s">
        <v>488</v>
      </c>
      <c r="D69" s="27">
        <v>65154</v>
      </c>
      <c r="E69" s="64">
        <v>27563.9</v>
      </c>
      <c r="F69" s="65">
        <f t="shared" si="1"/>
        <v>37590.1</v>
      </c>
    </row>
    <row r="70" spans="1:6" x14ac:dyDescent="0.2">
      <c r="A70" s="24" t="s">
        <v>431</v>
      </c>
      <c r="B70" s="63" t="s">
        <v>420</v>
      </c>
      <c r="C70" s="26" t="s">
        <v>489</v>
      </c>
      <c r="D70" s="27">
        <v>1577900</v>
      </c>
      <c r="E70" s="64">
        <v>991677.38</v>
      </c>
      <c r="F70" s="65">
        <f t="shared" si="1"/>
        <v>586222.62</v>
      </c>
    </row>
    <row r="71" spans="1:6" ht="33.75" x14ac:dyDescent="0.2">
      <c r="A71" s="24" t="s">
        <v>490</v>
      </c>
      <c r="B71" s="63" t="s">
        <v>420</v>
      </c>
      <c r="C71" s="26" t="s">
        <v>491</v>
      </c>
      <c r="D71" s="27">
        <v>110481200</v>
      </c>
      <c r="E71" s="64">
        <v>12247476.24</v>
      </c>
      <c r="F71" s="65">
        <f t="shared" si="1"/>
        <v>98233723.760000005</v>
      </c>
    </row>
    <row r="72" spans="1:6" ht="45" x14ac:dyDescent="0.2">
      <c r="A72" s="24" t="s">
        <v>492</v>
      </c>
      <c r="B72" s="63" t="s">
        <v>420</v>
      </c>
      <c r="C72" s="26" t="s">
        <v>493</v>
      </c>
      <c r="D72" s="27">
        <v>204878500</v>
      </c>
      <c r="E72" s="64">
        <v>138054272.15000001</v>
      </c>
      <c r="F72" s="65">
        <f t="shared" si="1"/>
        <v>66824227.849999994</v>
      </c>
    </row>
    <row r="73" spans="1:6" x14ac:dyDescent="0.2">
      <c r="A73" s="24" t="s">
        <v>494</v>
      </c>
      <c r="B73" s="63" t="s">
        <v>420</v>
      </c>
      <c r="C73" s="26" t="s">
        <v>495</v>
      </c>
      <c r="D73" s="27">
        <v>9772400</v>
      </c>
      <c r="E73" s="64">
        <v>6767871.0099999998</v>
      </c>
      <c r="F73" s="65">
        <f t="shared" si="1"/>
        <v>3004528.99</v>
      </c>
    </row>
    <row r="74" spans="1:6" ht="33.75" x14ac:dyDescent="0.2">
      <c r="A74" s="24" t="s">
        <v>490</v>
      </c>
      <c r="B74" s="63" t="s">
        <v>420</v>
      </c>
      <c r="C74" s="26" t="s">
        <v>496</v>
      </c>
      <c r="D74" s="27">
        <v>143935670</v>
      </c>
      <c r="E74" s="64">
        <v>49360851.509999998</v>
      </c>
      <c r="F74" s="65">
        <f t="shared" si="1"/>
        <v>94574818.49000001</v>
      </c>
    </row>
    <row r="75" spans="1:6" ht="45" x14ac:dyDescent="0.2">
      <c r="A75" s="24" t="s">
        <v>492</v>
      </c>
      <c r="B75" s="63" t="s">
        <v>420</v>
      </c>
      <c r="C75" s="26" t="s">
        <v>497</v>
      </c>
      <c r="D75" s="27">
        <v>231400300</v>
      </c>
      <c r="E75" s="64">
        <v>166579227.56</v>
      </c>
      <c r="F75" s="65">
        <f t="shared" si="1"/>
        <v>64821072.439999998</v>
      </c>
    </row>
    <row r="76" spans="1:6" x14ac:dyDescent="0.2">
      <c r="A76" s="24" t="s">
        <v>494</v>
      </c>
      <c r="B76" s="63" t="s">
        <v>420</v>
      </c>
      <c r="C76" s="26" t="s">
        <v>498</v>
      </c>
      <c r="D76" s="27">
        <v>27777612</v>
      </c>
      <c r="E76" s="64">
        <v>13599143.939999999</v>
      </c>
      <c r="F76" s="65">
        <f t="shared" si="1"/>
        <v>14178468.060000001</v>
      </c>
    </row>
    <row r="77" spans="1:6" ht="45" x14ac:dyDescent="0.2">
      <c r="A77" s="24" t="s">
        <v>492</v>
      </c>
      <c r="B77" s="63" t="s">
        <v>420</v>
      </c>
      <c r="C77" s="26" t="s">
        <v>499</v>
      </c>
      <c r="D77" s="27">
        <v>74987500</v>
      </c>
      <c r="E77" s="64">
        <v>56320391.399999999</v>
      </c>
      <c r="F77" s="65">
        <f t="shared" si="1"/>
        <v>18667108.600000001</v>
      </c>
    </row>
    <row r="78" spans="1:6" x14ac:dyDescent="0.2">
      <c r="A78" s="24" t="s">
        <v>494</v>
      </c>
      <c r="B78" s="63" t="s">
        <v>420</v>
      </c>
      <c r="C78" s="26" t="s">
        <v>500</v>
      </c>
      <c r="D78" s="27">
        <v>6066400</v>
      </c>
      <c r="E78" s="64">
        <v>5057500</v>
      </c>
      <c r="F78" s="65">
        <f t="shared" si="1"/>
        <v>1008900</v>
      </c>
    </row>
    <row r="79" spans="1:6" ht="45" x14ac:dyDescent="0.2">
      <c r="A79" s="24" t="s">
        <v>492</v>
      </c>
      <c r="B79" s="63" t="s">
        <v>420</v>
      </c>
      <c r="C79" s="26" t="s">
        <v>501</v>
      </c>
      <c r="D79" s="27">
        <v>204600</v>
      </c>
      <c r="E79" s="64">
        <v>145200</v>
      </c>
      <c r="F79" s="65">
        <f t="shared" ref="F79:F110" si="2">IF(OR(D79="-",IF(E79="-",0,E79)&gt;=IF(D79="-",0,D79)),"-",IF(D79="-",0,D79)-IF(E79="-",0,E79))</f>
        <v>59400</v>
      </c>
    </row>
    <row r="80" spans="1:6" x14ac:dyDescent="0.2">
      <c r="A80" s="24" t="s">
        <v>450</v>
      </c>
      <c r="B80" s="63" t="s">
        <v>420</v>
      </c>
      <c r="C80" s="26" t="s">
        <v>502</v>
      </c>
      <c r="D80" s="27">
        <v>131820.18</v>
      </c>
      <c r="E80" s="64">
        <v>131099.98000000001</v>
      </c>
      <c r="F80" s="65">
        <f t="shared" si="2"/>
        <v>720.19999999998254</v>
      </c>
    </row>
    <row r="81" spans="1:6" ht="33.75" x14ac:dyDescent="0.2">
      <c r="A81" s="24" t="s">
        <v>454</v>
      </c>
      <c r="B81" s="63" t="s">
        <v>420</v>
      </c>
      <c r="C81" s="26" t="s">
        <v>503</v>
      </c>
      <c r="D81" s="27">
        <v>39810.300000000003</v>
      </c>
      <c r="E81" s="64">
        <v>39592.199999999997</v>
      </c>
      <c r="F81" s="65">
        <f t="shared" si="2"/>
        <v>218.10000000000582</v>
      </c>
    </row>
    <row r="82" spans="1:6" x14ac:dyDescent="0.2">
      <c r="A82" s="24" t="s">
        <v>431</v>
      </c>
      <c r="B82" s="63" t="s">
        <v>420</v>
      </c>
      <c r="C82" s="26" t="s">
        <v>504</v>
      </c>
      <c r="D82" s="27">
        <v>2875469.52</v>
      </c>
      <c r="E82" s="64">
        <v>709523.19</v>
      </c>
      <c r="F82" s="65">
        <f t="shared" si="2"/>
        <v>2165946.33</v>
      </c>
    </row>
    <row r="83" spans="1:6" x14ac:dyDescent="0.2">
      <c r="A83" s="24" t="s">
        <v>494</v>
      </c>
      <c r="B83" s="63" t="s">
        <v>420</v>
      </c>
      <c r="C83" s="26" t="s">
        <v>505</v>
      </c>
      <c r="D83" s="27">
        <v>12333380</v>
      </c>
      <c r="E83" s="64">
        <v>12305734.199999999</v>
      </c>
      <c r="F83" s="65">
        <f t="shared" si="2"/>
        <v>27645.800000000745</v>
      </c>
    </row>
    <row r="84" spans="1:6" x14ac:dyDescent="0.2">
      <c r="A84" s="24" t="s">
        <v>450</v>
      </c>
      <c r="B84" s="63" t="s">
        <v>420</v>
      </c>
      <c r="C84" s="26" t="s">
        <v>506</v>
      </c>
      <c r="D84" s="27">
        <v>26888900</v>
      </c>
      <c r="E84" s="64">
        <v>17441527.399999999</v>
      </c>
      <c r="F84" s="65">
        <f t="shared" si="2"/>
        <v>9447372.6000000015</v>
      </c>
    </row>
    <row r="85" spans="1:6" ht="22.5" x14ac:dyDescent="0.2">
      <c r="A85" s="24" t="s">
        <v>452</v>
      </c>
      <c r="B85" s="63" t="s">
        <v>420</v>
      </c>
      <c r="C85" s="26" t="s">
        <v>507</v>
      </c>
      <c r="D85" s="27">
        <v>213000</v>
      </c>
      <c r="E85" s="64">
        <v>176957.2</v>
      </c>
      <c r="F85" s="65">
        <f t="shared" si="2"/>
        <v>36042.799999999988</v>
      </c>
    </row>
    <row r="86" spans="1:6" ht="33.75" x14ac:dyDescent="0.2">
      <c r="A86" s="24" t="s">
        <v>454</v>
      </c>
      <c r="B86" s="63" t="s">
        <v>420</v>
      </c>
      <c r="C86" s="26" t="s">
        <v>508</v>
      </c>
      <c r="D86" s="27">
        <v>8119800</v>
      </c>
      <c r="E86" s="64">
        <v>4927912.95</v>
      </c>
      <c r="F86" s="65">
        <f t="shared" si="2"/>
        <v>3191887.05</v>
      </c>
    </row>
    <row r="87" spans="1:6" ht="22.5" x14ac:dyDescent="0.2">
      <c r="A87" s="24" t="s">
        <v>422</v>
      </c>
      <c r="B87" s="63" t="s">
        <v>420</v>
      </c>
      <c r="C87" s="26" t="s">
        <v>509</v>
      </c>
      <c r="D87" s="27">
        <v>2627500</v>
      </c>
      <c r="E87" s="64">
        <v>1684978.11</v>
      </c>
      <c r="F87" s="65">
        <f t="shared" si="2"/>
        <v>942521.8899999999</v>
      </c>
    </row>
    <row r="88" spans="1:6" ht="33.75" x14ac:dyDescent="0.2">
      <c r="A88" s="24" t="s">
        <v>424</v>
      </c>
      <c r="B88" s="63" t="s">
        <v>420</v>
      </c>
      <c r="C88" s="26" t="s">
        <v>510</v>
      </c>
      <c r="D88" s="27">
        <v>47000</v>
      </c>
      <c r="E88" s="64">
        <v>40686.239999999998</v>
      </c>
      <c r="F88" s="65">
        <f t="shared" si="2"/>
        <v>6313.760000000002</v>
      </c>
    </row>
    <row r="89" spans="1:6" ht="33.75" x14ac:dyDescent="0.2">
      <c r="A89" s="24" t="s">
        <v>426</v>
      </c>
      <c r="B89" s="63" t="s">
        <v>420</v>
      </c>
      <c r="C89" s="26" t="s">
        <v>511</v>
      </c>
      <c r="D89" s="27">
        <v>748500</v>
      </c>
      <c r="E89" s="64">
        <v>686453.27</v>
      </c>
      <c r="F89" s="65">
        <f t="shared" si="2"/>
        <v>62046.729999999981</v>
      </c>
    </row>
    <row r="90" spans="1:6" x14ac:dyDescent="0.2">
      <c r="A90" s="24" t="s">
        <v>431</v>
      </c>
      <c r="B90" s="63" t="s">
        <v>420</v>
      </c>
      <c r="C90" s="26" t="s">
        <v>512</v>
      </c>
      <c r="D90" s="27">
        <v>11296578</v>
      </c>
      <c r="E90" s="64">
        <v>7330403.5199999996</v>
      </c>
      <c r="F90" s="65">
        <f t="shared" si="2"/>
        <v>3966174.4800000004</v>
      </c>
    </row>
    <row r="91" spans="1:6" ht="45" x14ac:dyDescent="0.2">
      <c r="A91" s="24" t="s">
        <v>492</v>
      </c>
      <c r="B91" s="63" t="s">
        <v>420</v>
      </c>
      <c r="C91" s="26" t="s">
        <v>513</v>
      </c>
      <c r="D91" s="27">
        <v>3713700</v>
      </c>
      <c r="E91" s="64">
        <v>2624700</v>
      </c>
      <c r="F91" s="65">
        <f t="shared" si="2"/>
        <v>1089000</v>
      </c>
    </row>
    <row r="92" spans="1:6" x14ac:dyDescent="0.2">
      <c r="A92" s="24" t="s">
        <v>433</v>
      </c>
      <c r="B92" s="63" t="s">
        <v>420</v>
      </c>
      <c r="C92" s="26" t="s">
        <v>514</v>
      </c>
      <c r="D92" s="27">
        <v>6000</v>
      </c>
      <c r="E92" s="64">
        <v>2850</v>
      </c>
      <c r="F92" s="65">
        <f t="shared" si="2"/>
        <v>3150</v>
      </c>
    </row>
    <row r="93" spans="1:6" x14ac:dyDescent="0.2">
      <c r="A93" s="24" t="s">
        <v>435</v>
      </c>
      <c r="B93" s="63" t="s">
        <v>420</v>
      </c>
      <c r="C93" s="26" t="s">
        <v>515</v>
      </c>
      <c r="D93" s="27">
        <v>3200</v>
      </c>
      <c r="E93" s="64">
        <v>125</v>
      </c>
      <c r="F93" s="65">
        <f t="shared" si="2"/>
        <v>3075</v>
      </c>
    </row>
    <row r="94" spans="1:6" ht="33.75" x14ac:dyDescent="0.2">
      <c r="A94" s="24" t="s">
        <v>490</v>
      </c>
      <c r="B94" s="63" t="s">
        <v>420</v>
      </c>
      <c r="C94" s="26" t="s">
        <v>516</v>
      </c>
      <c r="D94" s="27">
        <v>48413410</v>
      </c>
      <c r="E94" s="64">
        <v>37508429.659999996</v>
      </c>
      <c r="F94" s="65">
        <f t="shared" si="2"/>
        <v>10904980.340000004</v>
      </c>
    </row>
    <row r="95" spans="1:6" x14ac:dyDescent="0.2">
      <c r="A95" s="24" t="s">
        <v>388</v>
      </c>
      <c r="B95" s="63" t="s">
        <v>420</v>
      </c>
      <c r="C95" s="26" t="s">
        <v>517</v>
      </c>
      <c r="D95" s="27">
        <v>9196700</v>
      </c>
      <c r="E95" s="64">
        <v>6763131.5</v>
      </c>
      <c r="F95" s="65">
        <f t="shared" si="2"/>
        <v>2433568.5</v>
      </c>
    </row>
    <row r="96" spans="1:6" ht="22.5" x14ac:dyDescent="0.2">
      <c r="A96" s="24" t="s">
        <v>441</v>
      </c>
      <c r="B96" s="63" t="s">
        <v>420</v>
      </c>
      <c r="C96" s="26" t="s">
        <v>518</v>
      </c>
      <c r="D96" s="27">
        <v>7255000</v>
      </c>
      <c r="E96" s="64">
        <v>4269057</v>
      </c>
      <c r="F96" s="65">
        <f t="shared" si="2"/>
        <v>2985943</v>
      </c>
    </row>
    <row r="97" spans="1:6" x14ac:dyDescent="0.2">
      <c r="A97" s="24" t="s">
        <v>431</v>
      </c>
      <c r="B97" s="63" t="s">
        <v>420</v>
      </c>
      <c r="C97" s="26" t="s">
        <v>519</v>
      </c>
      <c r="D97" s="27">
        <v>4209180.66</v>
      </c>
      <c r="E97" s="64">
        <v>2339534.42</v>
      </c>
      <c r="F97" s="65">
        <f t="shared" si="2"/>
        <v>1869646.2400000002</v>
      </c>
    </row>
    <row r="98" spans="1:6" ht="45" x14ac:dyDescent="0.2">
      <c r="A98" s="24" t="s">
        <v>492</v>
      </c>
      <c r="B98" s="63" t="s">
        <v>420</v>
      </c>
      <c r="C98" s="26" t="s">
        <v>520</v>
      </c>
      <c r="D98" s="27">
        <v>16512678.16</v>
      </c>
      <c r="E98" s="64">
        <v>16512678.16</v>
      </c>
      <c r="F98" s="65" t="str">
        <f t="shared" si="2"/>
        <v>-</v>
      </c>
    </row>
    <row r="99" spans="1:6" x14ac:dyDescent="0.2">
      <c r="A99" s="24" t="s">
        <v>494</v>
      </c>
      <c r="B99" s="63" t="s">
        <v>420</v>
      </c>
      <c r="C99" s="26" t="s">
        <v>521</v>
      </c>
      <c r="D99" s="27">
        <v>963136.84</v>
      </c>
      <c r="E99" s="64">
        <v>963136.84</v>
      </c>
      <c r="F99" s="65" t="str">
        <f t="shared" si="2"/>
        <v>-</v>
      </c>
    </row>
    <row r="100" spans="1:6" ht="45" x14ac:dyDescent="0.2">
      <c r="A100" s="24" t="s">
        <v>522</v>
      </c>
      <c r="B100" s="63" t="s">
        <v>420</v>
      </c>
      <c r="C100" s="26" t="s">
        <v>523</v>
      </c>
      <c r="D100" s="27">
        <v>6350000</v>
      </c>
      <c r="E100" s="64">
        <v>6350000</v>
      </c>
      <c r="F100" s="65" t="str">
        <f t="shared" si="2"/>
        <v>-</v>
      </c>
    </row>
    <row r="101" spans="1:6" x14ac:dyDescent="0.2">
      <c r="A101" s="24" t="s">
        <v>524</v>
      </c>
      <c r="B101" s="63" t="s">
        <v>420</v>
      </c>
      <c r="C101" s="26" t="s">
        <v>525</v>
      </c>
      <c r="D101" s="27">
        <v>1078249.3400000001</v>
      </c>
      <c r="E101" s="64">
        <v>1078249.3400000001</v>
      </c>
      <c r="F101" s="65" t="str">
        <f t="shared" si="2"/>
        <v>-</v>
      </c>
    </row>
    <row r="102" spans="1:6" x14ac:dyDescent="0.2">
      <c r="A102" s="24" t="s">
        <v>431</v>
      </c>
      <c r="B102" s="63" t="s">
        <v>420</v>
      </c>
      <c r="C102" s="26" t="s">
        <v>526</v>
      </c>
      <c r="D102" s="27">
        <v>1168600</v>
      </c>
      <c r="E102" s="64">
        <v>455080.35</v>
      </c>
      <c r="F102" s="65">
        <f t="shared" si="2"/>
        <v>713519.65</v>
      </c>
    </row>
    <row r="103" spans="1:6" ht="22.5" x14ac:dyDescent="0.2">
      <c r="A103" s="24" t="s">
        <v>527</v>
      </c>
      <c r="B103" s="63" t="s">
        <v>420</v>
      </c>
      <c r="C103" s="26" t="s">
        <v>528</v>
      </c>
      <c r="D103" s="27">
        <v>4703650</v>
      </c>
      <c r="E103" s="64">
        <v>2598047.7000000002</v>
      </c>
      <c r="F103" s="65">
        <f t="shared" si="2"/>
        <v>2105602.2999999998</v>
      </c>
    </row>
    <row r="104" spans="1:6" ht="22.5" x14ac:dyDescent="0.2">
      <c r="A104" s="24" t="s">
        <v>529</v>
      </c>
      <c r="B104" s="63" t="s">
        <v>420</v>
      </c>
      <c r="C104" s="26" t="s">
        <v>530</v>
      </c>
      <c r="D104" s="27">
        <v>1625400</v>
      </c>
      <c r="E104" s="64">
        <v>1625400</v>
      </c>
      <c r="F104" s="65" t="str">
        <f t="shared" si="2"/>
        <v>-</v>
      </c>
    </row>
    <row r="105" spans="1:6" x14ac:dyDescent="0.2">
      <c r="A105" s="24" t="s">
        <v>494</v>
      </c>
      <c r="B105" s="63" t="s">
        <v>420</v>
      </c>
      <c r="C105" s="26" t="s">
        <v>531</v>
      </c>
      <c r="D105" s="27">
        <v>22175300</v>
      </c>
      <c r="E105" s="64">
        <v>8552019.0899999999</v>
      </c>
      <c r="F105" s="65">
        <f t="shared" si="2"/>
        <v>13623280.91</v>
      </c>
    </row>
    <row r="106" spans="1:6" ht="45" x14ac:dyDescent="0.2">
      <c r="A106" s="24" t="s">
        <v>473</v>
      </c>
      <c r="B106" s="63" t="s">
        <v>420</v>
      </c>
      <c r="C106" s="26" t="s">
        <v>532</v>
      </c>
      <c r="D106" s="27">
        <v>3078746.44</v>
      </c>
      <c r="E106" s="64">
        <v>3078746.44</v>
      </c>
      <c r="F106" s="65" t="str">
        <f t="shared" si="2"/>
        <v>-</v>
      </c>
    </row>
    <row r="107" spans="1:6" ht="22.5" x14ac:dyDescent="0.2">
      <c r="A107" s="24" t="s">
        <v>527</v>
      </c>
      <c r="B107" s="63" t="s">
        <v>420</v>
      </c>
      <c r="C107" s="26" t="s">
        <v>533</v>
      </c>
      <c r="D107" s="27">
        <v>17298300</v>
      </c>
      <c r="E107" s="64">
        <v>11976729.970000001</v>
      </c>
      <c r="F107" s="65">
        <f t="shared" si="2"/>
        <v>5321570.0299999993</v>
      </c>
    </row>
    <row r="108" spans="1:6" ht="22.5" x14ac:dyDescent="0.2">
      <c r="A108" s="24" t="s">
        <v>529</v>
      </c>
      <c r="B108" s="63" t="s">
        <v>420</v>
      </c>
      <c r="C108" s="26" t="s">
        <v>534</v>
      </c>
      <c r="D108" s="27">
        <v>8650300</v>
      </c>
      <c r="E108" s="64">
        <v>5601011.29</v>
      </c>
      <c r="F108" s="65">
        <f t="shared" si="2"/>
        <v>3049288.71</v>
      </c>
    </row>
    <row r="109" spans="1:6" ht="33.75" x14ac:dyDescent="0.2">
      <c r="A109" s="24" t="s">
        <v>535</v>
      </c>
      <c r="B109" s="63" t="s">
        <v>420</v>
      </c>
      <c r="C109" s="26" t="s">
        <v>536</v>
      </c>
      <c r="D109" s="27">
        <v>3622500</v>
      </c>
      <c r="E109" s="64">
        <v>3433100</v>
      </c>
      <c r="F109" s="65">
        <f t="shared" si="2"/>
        <v>189400</v>
      </c>
    </row>
    <row r="110" spans="1:6" x14ac:dyDescent="0.2">
      <c r="A110" s="24" t="s">
        <v>494</v>
      </c>
      <c r="B110" s="63" t="s">
        <v>420</v>
      </c>
      <c r="C110" s="26" t="s">
        <v>537</v>
      </c>
      <c r="D110" s="27">
        <v>7316400</v>
      </c>
      <c r="E110" s="64">
        <v>3644420.55</v>
      </c>
      <c r="F110" s="65">
        <f t="shared" si="2"/>
        <v>3671979.45</v>
      </c>
    </row>
    <row r="111" spans="1:6" ht="22.5" x14ac:dyDescent="0.2">
      <c r="A111" s="24" t="s">
        <v>422</v>
      </c>
      <c r="B111" s="63" t="s">
        <v>420</v>
      </c>
      <c r="C111" s="26" t="s">
        <v>538</v>
      </c>
      <c r="D111" s="27">
        <v>9357892.8800000008</v>
      </c>
      <c r="E111" s="64">
        <v>8772461.7699999996</v>
      </c>
      <c r="F111" s="65">
        <f t="shared" ref="F111:F142" si="3">IF(OR(D111="-",IF(E111="-",0,E111)&gt;=IF(D111="-",0,D111)),"-",IF(D111="-",0,D111)-IF(E111="-",0,E111))</f>
        <v>585431.11000000127</v>
      </c>
    </row>
    <row r="112" spans="1:6" ht="33.75" x14ac:dyDescent="0.2">
      <c r="A112" s="24" t="s">
        <v>424</v>
      </c>
      <c r="B112" s="63" t="s">
        <v>420</v>
      </c>
      <c r="C112" s="26" t="s">
        <v>539</v>
      </c>
      <c r="D112" s="27">
        <v>10532.26</v>
      </c>
      <c r="E112" s="64">
        <v>532.26</v>
      </c>
      <c r="F112" s="65">
        <f t="shared" si="3"/>
        <v>10000</v>
      </c>
    </row>
    <row r="113" spans="1:6" ht="33.75" x14ac:dyDescent="0.2">
      <c r="A113" s="24" t="s">
        <v>426</v>
      </c>
      <c r="B113" s="63" t="s">
        <v>420</v>
      </c>
      <c r="C113" s="26" t="s">
        <v>540</v>
      </c>
      <c r="D113" s="27">
        <v>2610989.7599999998</v>
      </c>
      <c r="E113" s="64">
        <v>2417190.44</v>
      </c>
      <c r="F113" s="65">
        <f t="shared" si="3"/>
        <v>193799.31999999983</v>
      </c>
    </row>
    <row r="114" spans="1:6" x14ac:dyDescent="0.2">
      <c r="A114" s="24" t="s">
        <v>431</v>
      </c>
      <c r="B114" s="63" t="s">
        <v>420</v>
      </c>
      <c r="C114" s="26" t="s">
        <v>541</v>
      </c>
      <c r="D114" s="27">
        <v>2649969.41</v>
      </c>
      <c r="E114" s="64">
        <v>2130618.88</v>
      </c>
      <c r="F114" s="65">
        <f t="shared" si="3"/>
        <v>519350.53000000026</v>
      </c>
    </row>
    <row r="115" spans="1:6" ht="22.5" x14ac:dyDescent="0.2">
      <c r="A115" s="24" t="s">
        <v>441</v>
      </c>
      <c r="B115" s="63" t="s">
        <v>420</v>
      </c>
      <c r="C115" s="26" t="s">
        <v>542</v>
      </c>
      <c r="D115" s="27">
        <v>453000</v>
      </c>
      <c r="E115" s="64">
        <v>391702.54</v>
      </c>
      <c r="F115" s="65">
        <f t="shared" si="3"/>
        <v>61297.460000000021</v>
      </c>
    </row>
    <row r="116" spans="1:6" ht="78.75" x14ac:dyDescent="0.2">
      <c r="A116" s="66" t="s">
        <v>543</v>
      </c>
      <c r="B116" s="63" t="s">
        <v>420</v>
      </c>
      <c r="C116" s="26" t="s">
        <v>544</v>
      </c>
      <c r="D116" s="27">
        <v>363700</v>
      </c>
      <c r="E116" s="64">
        <v>274000</v>
      </c>
      <c r="F116" s="65">
        <f t="shared" si="3"/>
        <v>89700</v>
      </c>
    </row>
    <row r="117" spans="1:6" x14ac:dyDescent="0.2">
      <c r="A117" s="24" t="s">
        <v>435</v>
      </c>
      <c r="B117" s="63" t="s">
        <v>420</v>
      </c>
      <c r="C117" s="26" t="s">
        <v>545</v>
      </c>
      <c r="D117" s="27">
        <v>1015.69</v>
      </c>
      <c r="E117" s="64">
        <v>1015.69</v>
      </c>
      <c r="F117" s="65" t="str">
        <f t="shared" si="3"/>
        <v>-</v>
      </c>
    </row>
    <row r="118" spans="1:6" x14ac:dyDescent="0.2">
      <c r="A118" s="24" t="s">
        <v>431</v>
      </c>
      <c r="B118" s="63" t="s">
        <v>420</v>
      </c>
      <c r="C118" s="26" t="s">
        <v>546</v>
      </c>
      <c r="D118" s="27">
        <v>850000</v>
      </c>
      <c r="E118" s="64">
        <v>574922.62</v>
      </c>
      <c r="F118" s="65">
        <f t="shared" si="3"/>
        <v>275077.38</v>
      </c>
    </row>
    <row r="119" spans="1:6" x14ac:dyDescent="0.2">
      <c r="A119" s="24" t="s">
        <v>388</v>
      </c>
      <c r="B119" s="63" t="s">
        <v>420</v>
      </c>
      <c r="C119" s="26" t="s">
        <v>547</v>
      </c>
      <c r="D119" s="27">
        <v>3000000</v>
      </c>
      <c r="E119" s="64">
        <v>2250000</v>
      </c>
      <c r="F119" s="65">
        <f t="shared" si="3"/>
        <v>750000</v>
      </c>
    </row>
    <row r="120" spans="1:6" ht="45" x14ac:dyDescent="0.2">
      <c r="A120" s="24" t="s">
        <v>522</v>
      </c>
      <c r="B120" s="63" t="s">
        <v>420</v>
      </c>
      <c r="C120" s="26" t="s">
        <v>548</v>
      </c>
      <c r="D120" s="27">
        <v>10297700</v>
      </c>
      <c r="E120" s="64">
        <v>8872235.5</v>
      </c>
      <c r="F120" s="65">
        <f t="shared" si="3"/>
        <v>1425464.5</v>
      </c>
    </row>
    <row r="121" spans="1:6" x14ac:dyDescent="0.2">
      <c r="A121" s="24" t="s">
        <v>524</v>
      </c>
      <c r="B121" s="63" t="s">
        <v>420</v>
      </c>
      <c r="C121" s="26" t="s">
        <v>549</v>
      </c>
      <c r="D121" s="27">
        <v>1000000</v>
      </c>
      <c r="E121" s="64">
        <v>847908.8</v>
      </c>
      <c r="F121" s="65">
        <f t="shared" si="3"/>
        <v>152091.19999999995</v>
      </c>
    </row>
    <row r="122" spans="1:6" ht="33.75" x14ac:dyDescent="0.2">
      <c r="A122" s="24" t="s">
        <v>490</v>
      </c>
      <c r="B122" s="63" t="s">
        <v>420</v>
      </c>
      <c r="C122" s="26" t="s">
        <v>550</v>
      </c>
      <c r="D122" s="27">
        <v>36232200</v>
      </c>
      <c r="E122" s="64">
        <v>25165883</v>
      </c>
      <c r="F122" s="65">
        <f t="shared" si="3"/>
        <v>11066317</v>
      </c>
    </row>
    <row r="123" spans="1:6" ht="45" x14ac:dyDescent="0.2">
      <c r="A123" s="24" t="s">
        <v>473</v>
      </c>
      <c r="B123" s="63" t="s">
        <v>420</v>
      </c>
      <c r="C123" s="26" t="s">
        <v>551</v>
      </c>
      <c r="D123" s="27">
        <v>650000</v>
      </c>
      <c r="E123" s="64">
        <v>422267.5</v>
      </c>
      <c r="F123" s="65">
        <f t="shared" si="3"/>
        <v>227732.5</v>
      </c>
    </row>
    <row r="124" spans="1:6" x14ac:dyDescent="0.2">
      <c r="A124" s="24" t="s">
        <v>552</v>
      </c>
      <c r="B124" s="63" t="s">
        <v>420</v>
      </c>
      <c r="C124" s="26" t="s">
        <v>553</v>
      </c>
      <c r="D124" s="27">
        <v>800000</v>
      </c>
      <c r="E124" s="64">
        <v>145714.29999999999</v>
      </c>
      <c r="F124" s="65">
        <f t="shared" si="3"/>
        <v>654285.69999999995</v>
      </c>
    </row>
    <row r="125" spans="1:6" x14ac:dyDescent="0.2">
      <c r="A125" s="24" t="s">
        <v>333</v>
      </c>
      <c r="B125" s="63" t="s">
        <v>420</v>
      </c>
      <c r="C125" s="26" t="s">
        <v>554</v>
      </c>
      <c r="D125" s="27">
        <v>103744000</v>
      </c>
      <c r="E125" s="64">
        <v>83899980</v>
      </c>
      <c r="F125" s="65">
        <f t="shared" si="3"/>
        <v>19844020</v>
      </c>
    </row>
    <row r="126" spans="1:6" ht="9" customHeight="1" x14ac:dyDescent="0.2">
      <c r="A126" s="67"/>
      <c r="B126" s="68"/>
      <c r="C126" s="69"/>
      <c r="D126" s="70"/>
      <c r="E126" s="68"/>
      <c r="F126" s="68"/>
    </row>
    <row r="127" spans="1:6" ht="13.5" customHeight="1" x14ac:dyDescent="0.2">
      <c r="A127" s="71" t="s">
        <v>555</v>
      </c>
      <c r="B127" s="72" t="s">
        <v>556</v>
      </c>
      <c r="C127" s="73" t="s">
        <v>421</v>
      </c>
      <c r="D127" s="74">
        <v>-62618506.079999998</v>
      </c>
      <c r="E127" s="74">
        <v>54903126.640000001</v>
      </c>
      <c r="F127" s="75" t="s">
        <v>557</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showGridLines="0" tabSelected="1" workbookViewId="0">
      <selection activeCell="F20" sqref="F20:F2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0" t="s">
        <v>558</v>
      </c>
      <c r="B1" s="120"/>
      <c r="C1" s="120"/>
      <c r="D1" s="120"/>
      <c r="E1" s="120"/>
      <c r="F1" s="120"/>
    </row>
    <row r="2" spans="1:6" ht="13.15" customHeight="1" x14ac:dyDescent="0.25">
      <c r="A2" s="96" t="s">
        <v>559</v>
      </c>
      <c r="B2" s="96"/>
      <c r="C2" s="96"/>
      <c r="D2" s="96"/>
      <c r="E2" s="96"/>
      <c r="F2" s="96"/>
    </row>
    <row r="3" spans="1:6" ht="9" customHeight="1" x14ac:dyDescent="0.2">
      <c r="A3" s="5"/>
      <c r="B3" s="76"/>
      <c r="C3" s="43"/>
      <c r="D3" s="9"/>
      <c r="E3" s="9"/>
      <c r="F3" s="43"/>
    </row>
    <row r="4" spans="1:6" ht="13.9" customHeight="1" x14ac:dyDescent="0.2">
      <c r="A4" s="107" t="s">
        <v>21</v>
      </c>
      <c r="B4" s="101" t="s">
        <v>22</v>
      </c>
      <c r="C4" s="113" t="s">
        <v>560</v>
      </c>
      <c r="D4" s="104" t="s">
        <v>24</v>
      </c>
      <c r="E4" s="104" t="s">
        <v>25</v>
      </c>
      <c r="F4" s="110" t="s">
        <v>26</v>
      </c>
    </row>
    <row r="5" spans="1:6" ht="4.9000000000000004" customHeight="1" x14ac:dyDescent="0.2">
      <c r="A5" s="108"/>
      <c r="B5" s="102"/>
      <c r="C5" s="114"/>
      <c r="D5" s="105"/>
      <c r="E5" s="105"/>
      <c r="F5" s="111"/>
    </row>
    <row r="6" spans="1:6" ht="6" customHeight="1" x14ac:dyDescent="0.2">
      <c r="A6" s="108"/>
      <c r="B6" s="102"/>
      <c r="C6" s="114"/>
      <c r="D6" s="105"/>
      <c r="E6" s="105"/>
      <c r="F6" s="111"/>
    </row>
    <row r="7" spans="1:6" ht="4.9000000000000004" customHeight="1" x14ac:dyDescent="0.2">
      <c r="A7" s="108"/>
      <c r="B7" s="102"/>
      <c r="C7" s="114"/>
      <c r="D7" s="105"/>
      <c r="E7" s="105"/>
      <c r="F7" s="111"/>
    </row>
    <row r="8" spans="1:6" ht="6" customHeight="1" x14ac:dyDescent="0.2">
      <c r="A8" s="108"/>
      <c r="B8" s="102"/>
      <c r="C8" s="114"/>
      <c r="D8" s="105"/>
      <c r="E8" s="105"/>
      <c r="F8" s="111"/>
    </row>
    <row r="9" spans="1:6" ht="6" customHeight="1" x14ac:dyDescent="0.2">
      <c r="A9" s="108"/>
      <c r="B9" s="102"/>
      <c r="C9" s="114"/>
      <c r="D9" s="105"/>
      <c r="E9" s="105"/>
      <c r="F9" s="111"/>
    </row>
    <row r="10" spans="1:6" ht="18" customHeight="1" x14ac:dyDescent="0.2">
      <c r="A10" s="109"/>
      <c r="B10" s="103"/>
      <c r="C10" s="121"/>
      <c r="D10" s="106"/>
      <c r="E10" s="106"/>
      <c r="F10" s="112"/>
    </row>
    <row r="11" spans="1:6" ht="13.5" customHeight="1" x14ac:dyDescent="0.2">
      <c r="A11" s="18">
        <v>1</v>
      </c>
      <c r="B11" s="19">
        <v>2</v>
      </c>
      <c r="C11" s="20">
        <v>3</v>
      </c>
      <c r="D11" s="21" t="s">
        <v>27</v>
      </c>
      <c r="E11" s="50" t="s">
        <v>28</v>
      </c>
      <c r="F11" s="23" t="s">
        <v>29</v>
      </c>
    </row>
    <row r="12" spans="1:6" ht="22.5" x14ac:dyDescent="0.2">
      <c r="A12" s="77" t="s">
        <v>561</v>
      </c>
      <c r="B12" s="78" t="s">
        <v>562</v>
      </c>
      <c r="C12" s="79" t="s">
        <v>421</v>
      </c>
      <c r="D12" s="80">
        <v>62618506.079999998</v>
      </c>
      <c r="E12" s="80">
        <f>SUM(E20)</f>
        <v>-54903126.639999986</v>
      </c>
      <c r="F12" s="81" t="s">
        <v>421</v>
      </c>
    </row>
    <row r="13" spans="1:6" x14ac:dyDescent="0.2">
      <c r="A13" s="82" t="s">
        <v>33</v>
      </c>
      <c r="B13" s="83"/>
      <c r="C13" s="84"/>
      <c r="D13" s="85"/>
      <c r="E13" s="85"/>
      <c r="F13" s="86"/>
    </row>
    <row r="14" spans="1:6" ht="22.5" x14ac:dyDescent="0.2">
      <c r="A14" s="51" t="s">
        <v>563</v>
      </c>
      <c r="B14" s="87" t="s">
        <v>564</v>
      </c>
      <c r="C14" s="88" t="s">
        <v>421</v>
      </c>
      <c r="D14" s="54">
        <v>11603300</v>
      </c>
      <c r="E14" s="54" t="s">
        <v>46</v>
      </c>
      <c r="F14" s="56">
        <v>11603300</v>
      </c>
    </row>
    <row r="15" spans="1:6" x14ac:dyDescent="0.2">
      <c r="A15" s="82" t="s">
        <v>565</v>
      </c>
      <c r="B15" s="83"/>
      <c r="C15" s="84"/>
      <c r="D15" s="85"/>
      <c r="E15" s="85"/>
      <c r="F15" s="86"/>
    </row>
    <row r="16" spans="1:6" ht="33.75" x14ac:dyDescent="0.2">
      <c r="A16" s="34" t="s">
        <v>566</v>
      </c>
      <c r="B16" s="35" t="s">
        <v>564</v>
      </c>
      <c r="C16" s="89" t="s">
        <v>567</v>
      </c>
      <c r="D16" s="37">
        <v>21317600</v>
      </c>
      <c r="E16" s="37" t="s">
        <v>46</v>
      </c>
      <c r="F16" s="38">
        <v>21317600</v>
      </c>
    </row>
    <row r="17" spans="1:6" ht="45" x14ac:dyDescent="0.2">
      <c r="A17" s="24" t="s">
        <v>568</v>
      </c>
      <c r="B17" s="25" t="s">
        <v>564</v>
      </c>
      <c r="C17" s="90" t="s">
        <v>569</v>
      </c>
      <c r="D17" s="27">
        <v>-9714300</v>
      </c>
      <c r="E17" s="27" t="s">
        <v>46</v>
      </c>
      <c r="F17" s="65">
        <v>-9714300</v>
      </c>
    </row>
    <row r="18" spans="1:6" x14ac:dyDescent="0.2">
      <c r="A18" s="51" t="s">
        <v>570</v>
      </c>
      <c r="B18" s="87" t="s">
        <v>571</v>
      </c>
      <c r="C18" s="88" t="s">
        <v>421</v>
      </c>
      <c r="D18" s="54" t="s">
        <v>46</v>
      </c>
      <c r="E18" s="54" t="s">
        <v>46</v>
      </c>
      <c r="F18" s="56" t="s">
        <v>46</v>
      </c>
    </row>
    <row r="19" spans="1:6" x14ac:dyDescent="0.2">
      <c r="A19" s="82" t="s">
        <v>565</v>
      </c>
      <c r="B19" s="83"/>
      <c r="C19" s="84"/>
      <c r="D19" s="85"/>
      <c r="E19" s="85"/>
      <c r="F19" s="86"/>
    </row>
    <row r="20" spans="1:6" x14ac:dyDescent="0.2">
      <c r="A20" s="77" t="s">
        <v>572</v>
      </c>
      <c r="B20" s="78" t="s">
        <v>573</v>
      </c>
      <c r="C20" s="79" t="s">
        <v>574</v>
      </c>
      <c r="D20" s="80">
        <v>51015206.079999998</v>
      </c>
      <c r="E20" s="80">
        <f>SUM(E21)</f>
        <v>-54903126.639999986</v>
      </c>
      <c r="F20" s="81">
        <f>D20-E20</f>
        <v>105918332.71999998</v>
      </c>
    </row>
    <row r="21" spans="1:6" ht="22.5" x14ac:dyDescent="0.2">
      <c r="A21" s="77" t="s">
        <v>575</v>
      </c>
      <c r="B21" s="78" t="s">
        <v>573</v>
      </c>
      <c r="C21" s="79" t="s">
        <v>576</v>
      </c>
      <c r="D21" s="80">
        <v>51015206.079999998</v>
      </c>
      <c r="E21" s="80">
        <f>E22+E24</f>
        <v>-54903126.639999986</v>
      </c>
      <c r="F21" s="81">
        <f>D21-E21</f>
        <v>105918332.71999998</v>
      </c>
    </row>
    <row r="22" spans="1:6" x14ac:dyDescent="0.2">
      <c r="A22" s="77" t="s">
        <v>577</v>
      </c>
      <c r="B22" s="78" t="s">
        <v>578</v>
      </c>
      <c r="C22" s="79" t="s">
        <v>579</v>
      </c>
      <c r="D22" s="80">
        <v>-1306411956.8199999</v>
      </c>
      <c r="E22" s="80">
        <f>SUM(E23)</f>
        <v>-891148276.25999999</v>
      </c>
      <c r="F22" s="81" t="s">
        <v>557</v>
      </c>
    </row>
    <row r="23" spans="1:6" ht="22.5" x14ac:dyDescent="0.2">
      <c r="A23" s="24" t="s">
        <v>580</v>
      </c>
      <c r="B23" s="25" t="s">
        <v>578</v>
      </c>
      <c r="C23" s="90" t="s">
        <v>581</v>
      </c>
      <c r="D23" s="27">
        <v>-1306411956.8199999</v>
      </c>
      <c r="E23" s="27">
        <v>-891148276.25999999</v>
      </c>
      <c r="F23" s="65" t="s">
        <v>557</v>
      </c>
    </row>
    <row r="24" spans="1:6" x14ac:dyDescent="0.2">
      <c r="A24" s="77" t="s">
        <v>582</v>
      </c>
      <c r="B24" s="78" t="s">
        <v>583</v>
      </c>
      <c r="C24" s="79" t="s">
        <v>584</v>
      </c>
      <c r="D24" s="80">
        <v>1357427162.9000001</v>
      </c>
      <c r="E24" s="80">
        <v>836245149.62</v>
      </c>
      <c r="F24" s="81" t="s">
        <v>557</v>
      </c>
    </row>
    <row r="25" spans="1:6" ht="22.5" x14ac:dyDescent="0.2">
      <c r="A25" s="24" t="s">
        <v>585</v>
      </c>
      <c r="B25" s="25" t="s">
        <v>583</v>
      </c>
      <c r="C25" s="90" t="s">
        <v>586</v>
      </c>
      <c r="D25" s="27">
        <v>1357427162.9000001</v>
      </c>
      <c r="E25" s="27">
        <v>836245149.62</v>
      </c>
      <c r="F25" s="65" t="s">
        <v>557</v>
      </c>
    </row>
    <row r="26" spans="1:6" ht="12.75" customHeight="1" x14ac:dyDescent="0.2">
      <c r="A26" s="91"/>
      <c r="B26" s="92"/>
      <c r="C26" s="93"/>
      <c r="D26" s="94"/>
      <c r="E26" s="94"/>
      <c r="F26"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587</v>
      </c>
      <c r="B1" t="s">
        <v>588</v>
      </c>
    </row>
    <row r="2" spans="1:2" x14ac:dyDescent="0.2">
      <c r="A2" t="s">
        <v>589</v>
      </c>
      <c r="B2" t="s">
        <v>590</v>
      </c>
    </row>
    <row r="3" spans="1:2" x14ac:dyDescent="0.2">
      <c r="A3" t="s">
        <v>591</v>
      </c>
      <c r="B3" t="s">
        <v>5</v>
      </c>
    </row>
    <row r="4" spans="1:2" x14ac:dyDescent="0.2">
      <c r="A4" t="s">
        <v>592</v>
      </c>
      <c r="B4" t="s">
        <v>593</v>
      </c>
    </row>
    <row r="5" spans="1:2" x14ac:dyDescent="0.2">
      <c r="A5" t="s">
        <v>594</v>
      </c>
      <c r="B5" t="s">
        <v>595</v>
      </c>
    </row>
    <row r="6" spans="1:2" x14ac:dyDescent="0.2">
      <c r="A6" t="s">
        <v>596</v>
      </c>
      <c r="B6" t="s">
        <v>588</v>
      </c>
    </row>
    <row r="7" spans="1:2" x14ac:dyDescent="0.2">
      <c r="A7" t="s">
        <v>597</v>
      </c>
      <c r="B7" t="s">
        <v>598</v>
      </c>
    </row>
    <row r="8" spans="1:2" x14ac:dyDescent="0.2">
      <c r="A8" t="s">
        <v>599</v>
      </c>
      <c r="B8" t="s">
        <v>598</v>
      </c>
    </row>
    <row r="9" spans="1:2" x14ac:dyDescent="0.2">
      <c r="A9" t="s">
        <v>600</v>
      </c>
      <c r="B9" t="s">
        <v>601</v>
      </c>
    </row>
    <row r="10" spans="1:2" x14ac:dyDescent="0.2">
      <c r="A10" t="s">
        <v>602</v>
      </c>
      <c r="B10" t="s">
        <v>603</v>
      </c>
    </row>
    <row r="11" spans="1:2" x14ac:dyDescent="0.2">
      <c r="A11" t="s">
        <v>604</v>
      </c>
      <c r="B11" t="s">
        <v>595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Шаповалова</dc:creator>
  <dc:description>POI HSSF rep:2.46.0.76</dc:description>
  <cp:lastModifiedBy>Шаповалова</cp:lastModifiedBy>
  <dcterms:created xsi:type="dcterms:W3CDTF">2018-10-15T09:07:35Z</dcterms:created>
  <dcterms:modified xsi:type="dcterms:W3CDTF">2018-10-15T09:07:35Z</dcterms:modified>
</cp:coreProperties>
</file>